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16725" windowHeight="10950"/>
  </bookViews>
  <sheets>
    <sheet name="Chap1" sheetId="1" r:id="rId1"/>
    <sheet name="Chap2" sheetId="2" r:id="rId2"/>
    <sheet name="Chap2-HW" sheetId="3" r:id="rId3"/>
    <sheet name="Chap3" sheetId="4" r:id="rId4"/>
    <sheet name="Chap4" sheetId="5" r:id="rId5"/>
    <sheet name="Chap5" sheetId="6" r:id="rId6"/>
    <sheet name="Chap6" sheetId="8" r:id="rId7"/>
    <sheet name="Chap7" sheetId="9" r:id="rId8"/>
    <sheet name="Chap8" sheetId="10" r:id="rId9"/>
    <sheet name="Chap9" sheetId="11" r:id="rId10"/>
    <sheet name="Chap10" sheetId="12" r:id="rId11"/>
    <sheet name="Chap11" sheetId="13" r:id="rId12"/>
    <sheet name="Chap12" sheetId="14" r:id="rId13"/>
    <sheet name="Chap13" sheetId="15" r:id="rId14"/>
    <sheet name="Chap14" sheetId="16" r:id="rId15"/>
    <sheet name="Chap15" sheetId="22" r:id="rId16"/>
    <sheet name="Chap16" sheetId="17" r:id="rId17"/>
    <sheet name="Chap17" sheetId="18" r:id="rId18"/>
    <sheet name="Chap18" sheetId="19" r:id="rId19"/>
    <sheet name="Chap19" sheetId="26" r:id="rId20"/>
    <sheet name="Chap20" sheetId="27" r:id="rId21"/>
    <sheet name="Chap21" sheetId="20" r:id="rId22"/>
    <sheet name="Chap22" sheetId="21" r:id="rId23"/>
  </sheets>
  <calcPr calcId="125725"/>
</workbook>
</file>

<file path=xl/calcChain.xml><?xml version="1.0" encoding="utf-8"?>
<calcChain xmlns="http://schemas.openxmlformats.org/spreadsheetml/2006/main">
  <c r="A2" i="16"/>
  <c r="B2"/>
  <c r="C2"/>
  <c r="D2"/>
  <c r="E2"/>
  <c r="A3"/>
  <c r="B3"/>
  <c r="C3"/>
  <c r="D3"/>
  <c r="E3"/>
  <c r="A4"/>
  <c r="B4"/>
  <c r="C4"/>
  <c r="D4"/>
  <c r="E4"/>
  <c r="A5"/>
  <c r="B5"/>
  <c r="C5"/>
  <c r="D5"/>
  <c r="E5"/>
  <c r="A6"/>
  <c r="B6"/>
  <c r="C6"/>
  <c r="D6"/>
  <c r="E6"/>
  <c r="A7"/>
  <c r="B7"/>
  <c r="C7"/>
  <c r="D7"/>
  <c r="E7"/>
  <c r="A8"/>
  <c r="B8"/>
  <c r="C8"/>
  <c r="D8"/>
  <c r="E8"/>
  <c r="A9"/>
  <c r="B9"/>
  <c r="C9"/>
  <c r="D9"/>
  <c r="E9"/>
  <c r="A10"/>
  <c r="B10"/>
  <c r="C10"/>
  <c r="D10"/>
  <c r="E10"/>
  <c r="A11"/>
  <c r="B11"/>
  <c r="C11"/>
  <c r="D11"/>
  <c r="E11"/>
  <c r="A12"/>
  <c r="B12"/>
  <c r="C12"/>
  <c r="D12"/>
  <c r="E12"/>
  <c r="A13"/>
  <c r="B13"/>
  <c r="C13"/>
  <c r="D13"/>
  <c r="E13"/>
  <c r="A14"/>
  <c r="B14"/>
  <c r="C14"/>
  <c r="D14"/>
  <c r="E14"/>
  <c r="A15"/>
  <c r="B15"/>
  <c r="C15"/>
  <c r="D15"/>
  <c r="E15"/>
  <c r="A16"/>
  <c r="B16"/>
  <c r="C16"/>
  <c r="D16"/>
  <c r="E16"/>
  <c r="A17"/>
  <c r="B17"/>
  <c r="C17"/>
  <c r="D17"/>
  <c r="E17"/>
  <c r="A18"/>
  <c r="B18"/>
  <c r="C18"/>
  <c r="D18"/>
  <c r="E18"/>
  <c r="A19"/>
  <c r="B19"/>
  <c r="C19"/>
  <c r="D19"/>
  <c r="E19"/>
  <c r="A20"/>
  <c r="B20"/>
  <c r="C20"/>
  <c r="D20"/>
  <c r="E20"/>
  <c r="A21"/>
  <c r="B21"/>
  <c r="C21"/>
  <c r="D21"/>
  <c r="E21"/>
  <c r="A22"/>
  <c r="B22"/>
  <c r="C22"/>
  <c r="D22"/>
  <c r="E22"/>
  <c r="A23"/>
  <c r="B23"/>
  <c r="C23"/>
  <c r="D23"/>
  <c r="E23"/>
  <c r="A24"/>
  <c r="B24"/>
  <c r="C24"/>
  <c r="D24"/>
  <c r="E24"/>
  <c r="A25"/>
  <c r="B25"/>
  <c r="C25"/>
  <c r="D25"/>
  <c r="E25"/>
  <c r="A26"/>
  <c r="B26"/>
  <c r="C26"/>
  <c r="D26"/>
  <c r="E26"/>
  <c r="A27"/>
  <c r="B27"/>
  <c r="C27"/>
  <c r="D27"/>
  <c r="E27"/>
  <c r="A28"/>
  <c r="B28"/>
  <c r="C28"/>
  <c r="D28"/>
  <c r="E28"/>
  <c r="A29"/>
  <c r="B29"/>
  <c r="C29"/>
  <c r="D29"/>
  <c r="E29"/>
  <c r="A30"/>
  <c r="B30"/>
  <c r="C30"/>
  <c r="D30"/>
  <c r="E30"/>
  <c r="A31"/>
  <c r="B31"/>
  <c r="C31"/>
  <c r="D31"/>
  <c r="E31"/>
  <c r="A32"/>
  <c r="B32"/>
  <c r="C32"/>
  <c r="D32"/>
  <c r="E32"/>
  <c r="A33"/>
  <c r="B33"/>
  <c r="C33"/>
  <c r="D33"/>
  <c r="E33"/>
  <c r="A34"/>
  <c r="B34"/>
  <c r="C34"/>
  <c r="D34"/>
  <c r="E34"/>
  <c r="A35"/>
  <c r="B35"/>
  <c r="C35"/>
  <c r="D35"/>
  <c r="E35"/>
  <c r="A36"/>
  <c r="B36"/>
  <c r="C36"/>
  <c r="D36"/>
  <c r="E36"/>
  <c r="A37"/>
  <c r="B37"/>
  <c r="C37"/>
  <c r="D37"/>
  <c r="E37"/>
  <c r="A38"/>
  <c r="B38"/>
  <c r="C38"/>
  <c r="D38"/>
  <c r="E38"/>
  <c r="A39"/>
  <c r="B39"/>
  <c r="C39"/>
  <c r="D39"/>
  <c r="E39"/>
  <c r="A40"/>
  <c r="B40"/>
  <c r="C40"/>
  <c r="D40"/>
  <c r="E40"/>
  <c r="A41"/>
  <c r="B41"/>
  <c r="C41"/>
  <c r="D41"/>
  <c r="E41"/>
  <c r="E2" i="3"/>
  <c r="H2"/>
  <c r="E3"/>
  <c r="H3"/>
  <c r="E4"/>
  <c r="H4"/>
  <c r="B5"/>
  <c r="E5"/>
  <c r="H5"/>
  <c r="B9"/>
  <c r="E9"/>
  <c r="B10"/>
  <c r="E10"/>
  <c r="B11"/>
  <c r="E11"/>
  <c r="B2" i="2"/>
  <c r="B3"/>
  <c r="B4"/>
  <c r="B5"/>
</calcChain>
</file>

<file path=xl/comments1.xml><?xml version="1.0" encoding="utf-8"?>
<comments xmlns="http://schemas.openxmlformats.org/spreadsheetml/2006/main">
  <authors>
    <author>petrsm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petrsm:</t>
        </r>
        <r>
          <rPr>
            <sz val="9"/>
            <color indexed="81"/>
            <rFont val="Tahoma"/>
            <family val="2"/>
            <charset val="238"/>
          </rPr>
          <t xml:space="preserve">
riparian tree density (individuals / km of lake shore)</t>
        </r>
      </text>
    </comment>
    <comment ref="B1" authorId="0">
      <text>
        <r>
          <rPr>
            <b/>
            <sz val="9"/>
            <color indexed="81"/>
            <rFont val="Tahoma"/>
            <family val="2"/>
            <charset val="238"/>
          </rPr>
          <t>petrsm:</t>
        </r>
        <r>
          <rPr>
            <sz val="9"/>
            <color indexed="81"/>
            <rFont val="Tahoma"/>
            <family val="2"/>
            <charset val="238"/>
          </rPr>
          <t xml:space="preserve">
basal area of coarse woody debris - m2 per km of lake shore</t>
        </r>
      </text>
    </comment>
  </commentList>
</comments>
</file>

<file path=xl/comments2.xml><?xml version="1.0" encoding="utf-8"?>
<comments xmlns="http://schemas.openxmlformats.org/spreadsheetml/2006/main">
  <authors>
    <author>Petr Smilauer</author>
  </authors>
  <commentList>
    <comment ref="B1" authorId="0">
      <text>
        <r>
          <rPr>
            <sz val="9"/>
            <color indexed="81"/>
            <rFont val="Tahoma"/>
            <family val="2"/>
            <charset val="238"/>
          </rPr>
          <t>successional preference index</t>
        </r>
      </text>
    </comment>
    <comment ref="C1" authorId="0">
      <text>
        <r>
          <rPr>
            <sz val="9"/>
            <color indexed="81"/>
            <rFont val="Tahoma"/>
            <family val="2"/>
            <charset val="238"/>
          </rPr>
          <t xml:space="preserve">mm2/mg
</t>
        </r>
      </text>
    </comment>
    <comment ref="D1" authorId="0">
      <text>
        <r>
          <rPr>
            <sz val="9"/>
            <color indexed="81"/>
            <rFont val="Tahoma"/>
            <family val="2"/>
            <charset val="238"/>
          </rPr>
          <t>m</t>
        </r>
      </text>
    </comment>
    <comment ref="E1" authorId="0">
      <text>
        <r>
          <rPr>
            <sz val="9"/>
            <color indexed="81"/>
            <rFont val="Tahoma"/>
            <family val="2"/>
            <charset val="238"/>
          </rPr>
          <t>mg</t>
        </r>
      </text>
    </comment>
    <comment ref="F1" authorId="0">
      <text>
        <r>
          <rPr>
            <sz val="9"/>
            <color indexed="81"/>
            <rFont val="Tahoma"/>
            <family val="2"/>
            <charset val="238"/>
          </rPr>
          <t>mg/g</t>
        </r>
      </text>
    </comment>
    <comment ref="I1" authorId="0">
      <text>
        <r>
          <rPr>
            <sz val="9"/>
            <color indexed="81"/>
            <rFont val="Tahoma"/>
            <family val="2"/>
            <charset val="238"/>
          </rPr>
          <t>point quadrat hits per study area</t>
        </r>
      </text>
    </comment>
    <comment ref="L1" authorId="0">
      <text>
        <r>
          <rPr>
            <sz val="9"/>
            <color indexed="81"/>
            <rFont val="Tahoma"/>
            <family val="2"/>
            <charset val="238"/>
          </rPr>
          <t>Length of calyx tube</t>
        </r>
      </text>
    </comment>
    <comment ref="M1" authorId="0">
      <text>
        <r>
          <rPr>
            <sz val="9"/>
            <color indexed="81"/>
            <rFont val="Tahoma"/>
            <family val="2"/>
            <charset val="238"/>
          </rPr>
          <t>calyx tooths length</t>
        </r>
      </text>
    </comment>
    <comment ref="N1" authorId="0">
      <text>
        <r>
          <rPr>
            <sz val="9"/>
            <color indexed="81"/>
            <rFont val="Tahoma"/>
            <family val="2"/>
            <charset val="238"/>
          </rPr>
          <t>calyx tooth width</t>
        </r>
      </text>
    </comment>
    <comment ref="O1" authorId="0">
      <text>
        <r>
          <rPr>
            <sz val="9"/>
            <color indexed="81"/>
            <rFont val="Tahoma"/>
            <family val="2"/>
            <charset val="238"/>
          </rPr>
          <t>corolla length</t>
        </r>
      </text>
    </comment>
    <comment ref="P1" authorId="0">
      <text>
        <r>
          <rPr>
            <sz val="9"/>
            <color indexed="81"/>
            <rFont val="Tahoma"/>
            <family val="2"/>
            <charset val="238"/>
          </rPr>
          <t>corolla tube length</t>
        </r>
      </text>
    </comment>
    <comment ref="Q1" authorId="0">
      <text>
        <r>
          <rPr>
            <sz val="9"/>
            <color indexed="81"/>
            <rFont val="Tahoma"/>
            <family val="2"/>
            <charset val="238"/>
          </rPr>
          <t>corolla height</t>
        </r>
      </text>
    </comment>
    <comment ref="R1" authorId="0">
      <text>
        <r>
          <rPr>
            <sz val="9"/>
            <color indexed="81"/>
            <rFont val="Tahoma"/>
            <family val="2"/>
            <charset val="238"/>
          </rPr>
          <t>height of the lower corolla lip</t>
        </r>
      </text>
    </comment>
    <comment ref="S1" authorId="0">
      <text>
        <r>
          <rPr>
            <sz val="9"/>
            <color indexed="81"/>
            <rFont val="Tahoma"/>
            <family val="2"/>
            <charset val="238"/>
          </rPr>
          <t>height of the upper corolla lip</t>
        </r>
      </text>
    </comment>
    <comment ref="T1" authorId="0">
      <text>
        <r>
          <rPr>
            <sz val="9"/>
            <color indexed="81"/>
            <rFont val="Tahoma"/>
            <family val="2"/>
            <charset val="238"/>
          </rPr>
          <t>anther length</t>
        </r>
      </text>
    </comment>
    <comment ref="U1" authorId="0">
      <text>
        <r>
          <rPr>
            <sz val="9"/>
            <color indexed="81"/>
            <rFont val="Tahoma"/>
            <family val="2"/>
            <charset val="238"/>
          </rPr>
          <t>length of the first floral bract</t>
        </r>
      </text>
    </comment>
    <comment ref="V1" authorId="0">
      <text>
        <r>
          <rPr>
            <sz val="9"/>
            <color indexed="81"/>
            <rFont val="Tahoma"/>
            <family val="2"/>
            <charset val="238"/>
          </rPr>
          <t>width of the first floral bract</t>
        </r>
      </text>
    </comment>
  </commentList>
</comments>
</file>

<file path=xl/sharedStrings.xml><?xml version="1.0" encoding="utf-8"?>
<sst xmlns="http://schemas.openxmlformats.org/spreadsheetml/2006/main" count="2350" uniqueCount="474">
  <si>
    <t>Mown</t>
  </si>
  <si>
    <t>yes</t>
  </si>
  <si>
    <t>no</t>
  </si>
  <si>
    <t>Seedlings</t>
  </si>
  <si>
    <t>LitterCov</t>
  </si>
  <si>
    <t>Observed</t>
  </si>
  <si>
    <t>Expected</t>
  </si>
  <si>
    <t>individuals</t>
  </si>
  <si>
    <t>AA</t>
  </si>
  <si>
    <t>Aa</t>
  </si>
  <si>
    <t>aa</t>
  </si>
  <si>
    <t>A</t>
  </si>
  <si>
    <t>a</t>
  </si>
  <si>
    <t>alleles</t>
  </si>
  <si>
    <t>p(A)</t>
  </si>
  <si>
    <t>sum</t>
  </si>
  <si>
    <t>p(a)</t>
  </si>
  <si>
    <t>Ep(AA)</t>
  </si>
  <si>
    <t>Ep(Aa)</t>
  </si>
  <si>
    <t>Ep(aa)</t>
  </si>
  <si>
    <t>exp_indiv</t>
  </si>
  <si>
    <t>E(AA)</t>
  </si>
  <si>
    <t>E(Aa)</t>
  </si>
  <si>
    <t>E(aa)</t>
  </si>
  <si>
    <t>Individuals</t>
  </si>
  <si>
    <t>Exp_indiv</t>
  </si>
  <si>
    <t>Obs_ind</t>
  </si>
  <si>
    <t>Exp_ind</t>
  </si>
  <si>
    <t>Gender</t>
  </si>
  <si>
    <t>Count</t>
  </si>
  <si>
    <t>male</t>
  </si>
  <si>
    <t>female</t>
  </si>
  <si>
    <t>Solution</t>
  </si>
  <si>
    <t>stick</t>
  </si>
  <si>
    <t>tree</t>
  </si>
  <si>
    <t>failed</t>
  </si>
  <si>
    <t>d13</t>
  </si>
  <si>
    <t>Treatment</t>
  </si>
  <si>
    <t>NO3</t>
  </si>
  <si>
    <t>N</t>
  </si>
  <si>
    <t>C</t>
  </si>
  <si>
    <t>2n</t>
  </si>
  <si>
    <t>4n</t>
  </si>
  <si>
    <t>Ploidy</t>
  </si>
  <si>
    <t>Anther</t>
  </si>
  <si>
    <t>Cultivar</t>
  </si>
  <si>
    <t>Health</t>
  </si>
  <si>
    <t>B</t>
  </si>
  <si>
    <t>ExpGrp1</t>
  </si>
  <si>
    <t>ExpGrp2</t>
  </si>
  <si>
    <t>Height</t>
  </si>
  <si>
    <t>Substrate</t>
  </si>
  <si>
    <t>sand</t>
  </si>
  <si>
    <t>soil</t>
  </si>
  <si>
    <t>peat</t>
  </si>
  <si>
    <t>Population</t>
  </si>
  <si>
    <t>p1</t>
  </si>
  <si>
    <t>p2</t>
  </si>
  <si>
    <t>p3</t>
  </si>
  <si>
    <t>p4</t>
  </si>
  <si>
    <t>p5</t>
  </si>
  <si>
    <t>Till.Len</t>
  </si>
  <si>
    <t>Settlement</t>
  </si>
  <si>
    <t>Importance</t>
  </si>
  <si>
    <t>industrial</t>
  </si>
  <si>
    <t>town</t>
  </si>
  <si>
    <t>village</t>
  </si>
  <si>
    <t>Water</t>
  </si>
  <si>
    <t>Nitrogen</t>
  </si>
  <si>
    <t>none</t>
  </si>
  <si>
    <t>added</t>
  </si>
  <si>
    <t>low</t>
  </si>
  <si>
    <t>high</t>
  </si>
  <si>
    <t>Block</t>
  </si>
  <si>
    <t>b1</t>
  </si>
  <si>
    <t>b2</t>
  </si>
  <si>
    <t>b3</t>
  </si>
  <si>
    <t>b4</t>
  </si>
  <si>
    <t>SeedlSum</t>
  </si>
  <si>
    <t>ctrl</t>
  </si>
  <si>
    <t>rem_litt</t>
  </si>
  <si>
    <t>rem_NS</t>
  </si>
  <si>
    <t>rem_litt_moss</t>
  </si>
  <si>
    <t>PoaAngus</t>
  </si>
  <si>
    <t>P</t>
  </si>
  <si>
    <t>r1</t>
  </si>
  <si>
    <t>r2</t>
  </si>
  <si>
    <t>r3</t>
  </si>
  <si>
    <t>r4</t>
  </si>
  <si>
    <t>c1</t>
  </si>
  <si>
    <t>c2</t>
  </si>
  <si>
    <t>c3</t>
  </si>
  <si>
    <t>c4</t>
  </si>
  <si>
    <t>Bav</t>
  </si>
  <si>
    <t>Row</t>
  </si>
  <si>
    <t>Column</t>
  </si>
  <si>
    <t>R-Artemisia</t>
  </si>
  <si>
    <t>R-Ambrosia</t>
  </si>
  <si>
    <t>R-Betula</t>
  </si>
  <si>
    <t>PercArb</t>
  </si>
  <si>
    <t>Soil</t>
  </si>
  <si>
    <t>Pot</t>
  </si>
  <si>
    <t>pot1</t>
  </si>
  <si>
    <t>pot2</t>
  </si>
  <si>
    <t>pot3</t>
  </si>
  <si>
    <t>pot4</t>
  </si>
  <si>
    <t>pot5</t>
  </si>
  <si>
    <t>pot6</t>
  </si>
  <si>
    <t>pot7</t>
  </si>
  <si>
    <t>pot8</t>
  </si>
  <si>
    <t>sandy</t>
  </si>
  <si>
    <t>clay</t>
  </si>
  <si>
    <t>Seedweight</t>
  </si>
  <si>
    <t>TreeDens</t>
  </si>
  <si>
    <t>WoodDebris</t>
  </si>
  <si>
    <t>originally used by Quinn &amp; Keough (2002)</t>
  </si>
  <si>
    <t>Data from Christensen et al. (1996), Ecological Applications, 64: 1143-1149.</t>
  </si>
  <si>
    <t>Krkono</t>
  </si>
  <si>
    <t>Krkono1</t>
  </si>
  <si>
    <t>Krkono1PO1</t>
  </si>
  <si>
    <t>Krkono1PO2</t>
  </si>
  <si>
    <t>Krkono1PO3</t>
  </si>
  <si>
    <t>Krkono2</t>
  </si>
  <si>
    <t>Krkono2PO1</t>
  </si>
  <si>
    <t>Krkono2PO2</t>
  </si>
  <si>
    <t>Krkono2PO3</t>
  </si>
  <si>
    <t>Krkono3</t>
  </si>
  <si>
    <t>Krkono3PO1</t>
  </si>
  <si>
    <t>Krkono3PO2</t>
  </si>
  <si>
    <t>Krkono3PO3</t>
  </si>
  <si>
    <t>Orlick</t>
  </si>
  <si>
    <t>Orlick1</t>
  </si>
  <si>
    <t>Orlick1PO1</t>
  </si>
  <si>
    <t>Orlick1PO2</t>
  </si>
  <si>
    <t>Orlick1PO3</t>
  </si>
  <si>
    <t>Orlick2</t>
  </si>
  <si>
    <t>Orlick2PO1</t>
  </si>
  <si>
    <t>Orlick2PO2</t>
  </si>
  <si>
    <t>Orlick2PO3</t>
  </si>
  <si>
    <t>Orlick3</t>
  </si>
  <si>
    <t>Orlick3PO1</t>
  </si>
  <si>
    <t>Orlick3PO2</t>
  </si>
  <si>
    <t>Orlick3PO3</t>
  </si>
  <si>
    <t>Jeseni</t>
  </si>
  <si>
    <t>Jeseni1</t>
  </si>
  <si>
    <t>Jeseni1PO1</t>
  </si>
  <si>
    <t>Jeseni1PO2</t>
  </si>
  <si>
    <t>Jeseni1PO3</t>
  </si>
  <si>
    <t>Jeseni2</t>
  </si>
  <si>
    <t>Jeseni2PO1</t>
  </si>
  <si>
    <t>Jeseni2PO2</t>
  </si>
  <si>
    <t>Jeseni2PO3</t>
  </si>
  <si>
    <t>Jeseni3</t>
  </si>
  <si>
    <t>Jeseni3PO1</t>
  </si>
  <si>
    <t>Jeseni3PO2</t>
  </si>
  <si>
    <t>Jeseni3PO3</t>
  </si>
  <si>
    <t>MntRange</t>
  </si>
  <si>
    <t>Area</t>
  </si>
  <si>
    <t>Brook</t>
  </si>
  <si>
    <t>Richness</t>
  </si>
  <si>
    <t>W_body</t>
  </si>
  <si>
    <t>W_brain</t>
  </si>
  <si>
    <t>Conduct</t>
  </si>
  <si>
    <t>Ca</t>
  </si>
  <si>
    <t>PoaBiom</t>
  </si>
  <si>
    <t>N.total</t>
  </si>
  <si>
    <t>PO4.P</t>
  </si>
  <si>
    <t>NH4.N</t>
  </si>
  <si>
    <t>NO3.N</t>
  </si>
  <si>
    <t>Weight</t>
  </si>
  <si>
    <t>Drinks</t>
  </si>
  <si>
    <t>PoaBiom.L</t>
  </si>
  <si>
    <t>N.tot.L</t>
  </si>
  <si>
    <t>PO4.L</t>
  </si>
  <si>
    <t>NH4.L</t>
  </si>
  <si>
    <t>NO3.L</t>
  </si>
  <si>
    <t>CO2</t>
  </si>
  <si>
    <t>C.uptake</t>
  </si>
  <si>
    <t>CO2 = b0*(1-exp(-exp(b1)*(x-b2)))</t>
  </si>
  <si>
    <t>xPos</t>
  </si>
  <si>
    <t>yPos</t>
  </si>
  <si>
    <t>dose</t>
  </si>
  <si>
    <t>cover</t>
  </si>
  <si>
    <t>NSP</t>
  </si>
  <si>
    <t>Ach mil</t>
  </si>
  <si>
    <t>Agr sto</t>
  </si>
  <si>
    <t>Air pra</t>
  </si>
  <si>
    <t>Alo gen</t>
  </si>
  <si>
    <t>Ant odo</t>
  </si>
  <si>
    <t>Bel per</t>
  </si>
  <si>
    <t>Bro hor</t>
  </si>
  <si>
    <t>Che alb</t>
  </si>
  <si>
    <t>Cir arv</t>
  </si>
  <si>
    <t>Ele pal</t>
  </si>
  <si>
    <t>Ely rep</t>
  </si>
  <si>
    <t>Emp nig</t>
  </si>
  <si>
    <t>Hyp rad</t>
  </si>
  <si>
    <t>Jun art</t>
  </si>
  <si>
    <t>Jun buf</t>
  </si>
  <si>
    <t>Leo aut</t>
  </si>
  <si>
    <t>Lol per</t>
  </si>
  <si>
    <t>Pla lan</t>
  </si>
  <si>
    <t>Poa pra</t>
  </si>
  <si>
    <t>Poa tri</t>
  </si>
  <si>
    <t>Pot pal</t>
  </si>
  <si>
    <t>Ran fla</t>
  </si>
  <si>
    <t>Rum ace</t>
  </si>
  <si>
    <t>Sag pro</t>
  </si>
  <si>
    <t>Sal rep</t>
  </si>
  <si>
    <t>Tri pra</t>
  </si>
  <si>
    <t>Tri rep</t>
  </si>
  <si>
    <t>Vic lat</t>
  </si>
  <si>
    <t>Bra rut</t>
  </si>
  <si>
    <t>Cal cus</t>
  </si>
  <si>
    <t>A1Horiz</t>
  </si>
  <si>
    <t>Moisture</t>
  </si>
  <si>
    <t>Mngmnt</t>
  </si>
  <si>
    <t>Manure</t>
  </si>
  <si>
    <t>SF</t>
  </si>
  <si>
    <t>BF</t>
  </si>
  <si>
    <t>HF</t>
  </si>
  <si>
    <t>NM</t>
  </si>
  <si>
    <t>Sepal.Length</t>
  </si>
  <si>
    <t>Sepal.Width</t>
  </si>
  <si>
    <t>Petal.Length</t>
  </si>
  <si>
    <t>Petal.Width</t>
  </si>
  <si>
    <t>Species</t>
  </si>
  <si>
    <t>setosa</t>
  </si>
  <si>
    <t>versicolor</t>
  </si>
  <si>
    <t>virginica</t>
  </si>
  <si>
    <t>PoaPrat</t>
  </si>
  <si>
    <t>A1hor</t>
  </si>
  <si>
    <t>Colony</t>
  </si>
  <si>
    <t>large</t>
  </si>
  <si>
    <t>small</t>
  </si>
  <si>
    <t>Shrubs</t>
  </si>
  <si>
    <t>Cereal</t>
  </si>
  <si>
    <t>winter</t>
  </si>
  <si>
    <t>spring</t>
  </si>
  <si>
    <t>Plot</t>
  </si>
  <si>
    <t>Fertil</t>
  </si>
  <si>
    <t>Microhab</t>
  </si>
  <si>
    <t>NF</t>
  </si>
  <si>
    <t>GAP</t>
  </si>
  <si>
    <t>INT</t>
  </si>
  <si>
    <t>FER</t>
  </si>
  <si>
    <t>Treatm</t>
  </si>
  <si>
    <t>T0</t>
  </si>
  <si>
    <t>T1</t>
  </si>
  <si>
    <t>T2</t>
  </si>
  <si>
    <t>T3</t>
  </si>
  <si>
    <t>W</t>
  </si>
  <si>
    <t>Time</t>
  </si>
  <si>
    <t>PlantH</t>
  </si>
  <si>
    <t>PlantID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</si>
  <si>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</si>
  <si>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</si>
  <si>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</si>
  <si>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</si>
  <si>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</si>
  <si>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</si>
  <si>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</si>
  <si>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</si>
  <si>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</si>
  <si>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</si>
  <si>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</si>
  <si>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</si>
  <si>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</si>
  <si>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</si>
  <si>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</si>
  <si>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</si>
  <si>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</si>
  <si>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</si>
  <si>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FB_Ctrl</t>
  </si>
  <si>
    <t>FB_N</t>
  </si>
  <si>
    <t>water</t>
  </si>
  <si>
    <t>nitrogen</t>
  </si>
  <si>
    <t>biomass.g</t>
  </si>
  <si>
    <t>biomass.kg</t>
  </si>
  <si>
    <t>L1</t>
  </si>
  <si>
    <t>Y</t>
  </si>
  <si>
    <t>L2</t>
  </si>
  <si>
    <t>L3</t>
  </si>
  <si>
    <t>Locality</t>
  </si>
  <si>
    <t>TillerLen</t>
  </si>
  <si>
    <t>Model of asymptotic growth</t>
  </si>
  <si>
    <t>NumMice</t>
  </si>
  <si>
    <t>NumTicks</t>
  </si>
  <si>
    <t>time</t>
  </si>
  <si>
    <t>status</t>
  </si>
  <si>
    <t>age</t>
  </si>
  <si>
    <t>collar</t>
  </si>
  <si>
    <t>weight</t>
  </si>
  <si>
    <t>species</t>
  </si>
  <si>
    <t>day</t>
  </si>
  <si>
    <t>died</t>
  </si>
  <si>
    <t>AM</t>
  </si>
  <si>
    <t>HL</t>
  </si>
  <si>
    <t>PL</t>
  </si>
  <si>
    <t>location</t>
  </si>
  <si>
    <t>dry</t>
  </si>
  <si>
    <t>wet</t>
  </si>
  <si>
    <t>Hypericum_perforatum</t>
  </si>
  <si>
    <t>Glechoma_hederacea</t>
  </si>
  <si>
    <t>Cirsium_arvense</t>
  </si>
  <si>
    <t>Trifolium_repens</t>
  </si>
  <si>
    <t>Valeriana_officinalis</t>
  </si>
  <si>
    <t>Securigera_varia</t>
  </si>
  <si>
    <t>Vicia_sepium</t>
  </si>
  <si>
    <t>Galium_mollugo</t>
  </si>
  <si>
    <t>Galium_aparine</t>
  </si>
  <si>
    <t>Taraxacum_sect._Ruderalia</t>
  </si>
  <si>
    <t>Ranunculus_repens</t>
  </si>
  <si>
    <t>Trifolium_campestre</t>
  </si>
  <si>
    <t>Stellaria_media</t>
  </si>
  <si>
    <t>Vicia_hirsuta</t>
  </si>
  <si>
    <t>Myosotis_arvensis</t>
  </si>
  <si>
    <t>Euphorbia_peplus</t>
  </si>
  <si>
    <t>Sonchus_oleraceus</t>
  </si>
  <si>
    <t>Melilotus_albus</t>
  </si>
  <si>
    <t>Lapsana_communis</t>
  </si>
  <si>
    <t>Veronica_arvensis</t>
  </si>
  <si>
    <t>Fallopia_convolvulus</t>
  </si>
  <si>
    <t>Fragaria_viridis</t>
  </si>
  <si>
    <t>Urtica_dioica</t>
  </si>
  <si>
    <t>Campanula_trachelium</t>
  </si>
  <si>
    <t>Campanula_rotundifolia</t>
  </si>
  <si>
    <t>Lactuca_serriola</t>
  </si>
  <si>
    <t>Centaurea_scabiosa</t>
  </si>
  <si>
    <t>Bromus_sterilis</t>
  </si>
  <si>
    <t>Vicia_cracca</t>
  </si>
  <si>
    <t>Vicia_tetrasperma</t>
  </si>
  <si>
    <t>Chenopodium_album</t>
  </si>
  <si>
    <t>Ajuga_genevensis</t>
  </si>
  <si>
    <t>Dactylis_glomerata</t>
  </si>
  <si>
    <t>Elytrigia_repens</t>
  </si>
  <si>
    <t>Poa_pratensis</t>
  </si>
  <si>
    <t>Trisetum_flavescens</t>
  </si>
  <si>
    <t>Arrhenatherum_elatius</t>
  </si>
  <si>
    <t>Potentilla_reptans</t>
  </si>
  <si>
    <t>Poa_trivialis</t>
  </si>
  <si>
    <t>Brachypodium_pinnatum</t>
  </si>
  <si>
    <t>Medicago_lupulina</t>
  </si>
  <si>
    <t>Vicia_sativa</t>
  </si>
  <si>
    <t>Melilotus_officinalis</t>
  </si>
  <si>
    <t>Cerastium_holosteoides</t>
  </si>
  <si>
    <t>Daucus_carota</t>
  </si>
  <si>
    <t>Festuca_pratensis</t>
  </si>
  <si>
    <t>Plantago_lanceolata</t>
  </si>
  <si>
    <t>Achillea_millefolium</t>
  </si>
  <si>
    <t>Sonchus_arvensis</t>
  </si>
  <si>
    <t>Prunella_vulgaris</t>
  </si>
  <si>
    <t>Trifolium_pratense</t>
  </si>
  <si>
    <t>Fragaria_vesca</t>
  </si>
  <si>
    <t>Carduus_acanthoides</t>
  </si>
  <si>
    <t>Rumex_crispus</t>
  </si>
  <si>
    <t>Carex_muricata</t>
  </si>
  <si>
    <t>Knautia_arvensis</t>
  </si>
  <si>
    <t>Arenaria_serpyllifolia</t>
  </si>
  <si>
    <t>Viola_arvensis</t>
  </si>
  <si>
    <t>Silene_vulgaris</t>
  </si>
  <si>
    <t>Acinos_arvensis</t>
  </si>
  <si>
    <t>Linaria_vulgaris</t>
  </si>
  <si>
    <t>Crepis_biennis</t>
  </si>
  <si>
    <t>Anagallis_arvensis</t>
  </si>
  <si>
    <t>Rubus_fruticosus</t>
  </si>
  <si>
    <t>Sinapis_arvensis</t>
  </si>
  <si>
    <t>Pastinaca_sativa</t>
  </si>
  <si>
    <t>Veronica_chamaedrys</t>
  </si>
  <si>
    <t>Leontodon_hispidus</t>
  </si>
  <si>
    <t>Cirsium_vulgare</t>
  </si>
  <si>
    <t>Geranium_pratense</t>
  </si>
  <si>
    <t>Geum_urbanum</t>
  </si>
  <si>
    <t>Agrimonia_eupatoria</t>
  </si>
  <si>
    <t>Verbascum_nigrum</t>
  </si>
  <si>
    <t>Sanguisorba_minor</t>
  </si>
  <si>
    <t>Geranium_pusillum</t>
  </si>
  <si>
    <t>Hieracium_pilosella</t>
  </si>
  <si>
    <t>Astragalus_glycyphyllos</t>
  </si>
  <si>
    <t>Senecio_jacobaea</t>
  </si>
  <si>
    <t>Cornus_sanguinea</t>
  </si>
  <si>
    <t>Acer_campestre</t>
  </si>
  <si>
    <t>Rosa_canina</t>
  </si>
  <si>
    <t>Pinus_sylvestris</t>
  </si>
  <si>
    <t>Prunus_spinosa</t>
  </si>
  <si>
    <t>Quercus_petraea</t>
  </si>
  <si>
    <t>Inula_conyzae</t>
  </si>
  <si>
    <t>Fumaria_officinalis</t>
  </si>
  <si>
    <t>Melampyrum_nemorosum</t>
  </si>
  <si>
    <t>Tanacetum_corymbosum</t>
  </si>
  <si>
    <t>Sedum_acre</t>
  </si>
  <si>
    <t>Lolium_perenne</t>
  </si>
  <si>
    <t>Mentha_arvensis</t>
  </si>
  <si>
    <t>Leucanthemum_vulgare</t>
  </si>
  <si>
    <t>Cerastium_arvense</t>
  </si>
  <si>
    <t>Plantago_media</t>
  </si>
  <si>
    <t>Epilobium_ciliatum</t>
  </si>
  <si>
    <t>Falcaria_vulgaris</t>
  </si>
  <si>
    <t>Convolvulus_arvensis</t>
  </si>
  <si>
    <t>Heracleum_sphondylium</t>
  </si>
  <si>
    <t>Sherardia_arvensis</t>
  </si>
  <si>
    <t>Artemisia_vulgaris</t>
  </si>
  <si>
    <t>Thlaspi_arvense</t>
  </si>
  <si>
    <t>Descurainia_sophia</t>
  </si>
  <si>
    <t>Papaver_rhoeas</t>
  </si>
  <si>
    <t>Potentilla_argentea</t>
  </si>
  <si>
    <t>Adonis_aestivalis</t>
  </si>
  <si>
    <t>Consolida_regalis</t>
  </si>
  <si>
    <t>Camelina_microcarpa</t>
  </si>
  <si>
    <t>Silene_latifolia</t>
  </si>
  <si>
    <t>Eryngium_campestre</t>
  </si>
  <si>
    <t>Veronica_hederifolia</t>
  </si>
  <si>
    <t>Capsella_bursapastoris</t>
  </si>
  <si>
    <t>Stachys_palustris</t>
  </si>
  <si>
    <t>Epilobium_hirsutum</t>
  </si>
  <si>
    <t>Valerianella_dentata</t>
  </si>
  <si>
    <t>Arabidopsis_thaliana</t>
  </si>
  <si>
    <t>Festuca_rupicola</t>
  </si>
  <si>
    <t>Lamium_amplexicaule</t>
  </si>
  <si>
    <t>Raphanus_raphanistrum</t>
  </si>
  <si>
    <t>Veronica_polita</t>
  </si>
  <si>
    <t>Malva_neglecta</t>
  </si>
  <si>
    <t>Veronica_persica</t>
  </si>
  <si>
    <t>Vicia_tenuifolia</t>
  </si>
  <si>
    <t>Pimpinella_saxifraga</t>
  </si>
  <si>
    <t>Euphrasia_stricta</t>
  </si>
  <si>
    <t>Scabiosa_ochroleuca</t>
  </si>
  <si>
    <t>Galium_glaucum</t>
  </si>
  <si>
    <t>Thymus_pulegioides</t>
  </si>
  <si>
    <t>Sedum_sexangulare</t>
  </si>
  <si>
    <t>Teucrium_chamaedrys</t>
  </si>
  <si>
    <t>Dianthus_carthusianorum</t>
  </si>
  <si>
    <t>Bupleurum_falcatum</t>
  </si>
  <si>
    <t>Lotus_corniculatus</t>
  </si>
  <si>
    <t>Koeleria_pyramidata</t>
  </si>
  <si>
    <t>Seseli_osseum</t>
  </si>
  <si>
    <t>Phleum_pratense</t>
  </si>
  <si>
    <t>Centaurea_jacea</t>
  </si>
  <si>
    <t>Asperula_cynanchica</t>
  </si>
  <si>
    <t>Trifolium_arvense</t>
  </si>
  <si>
    <t>Galium_verum</t>
  </si>
  <si>
    <t>Trifolium_striatum</t>
  </si>
  <si>
    <t>Stellaria_graminea</t>
  </si>
  <si>
    <t>Arabis_hirsuta</t>
  </si>
  <si>
    <t>Medicago_minima</t>
  </si>
  <si>
    <t>Euphorbia_cyparissias</t>
  </si>
  <si>
    <t>Medicago_sativa</t>
  </si>
  <si>
    <t>Festuca_rubra</t>
  </si>
  <si>
    <t>Veronica_prostrata</t>
  </si>
  <si>
    <t>Botrychium_lunaria</t>
  </si>
  <si>
    <t>SLA</t>
  </si>
  <si>
    <t>SeedWeight</t>
  </si>
  <si>
    <t>LDMC</t>
  </si>
  <si>
    <t>NumHits</t>
  </si>
  <si>
    <t>Myrmecochory</t>
  </si>
  <si>
    <t>Ph</t>
  </si>
  <si>
    <t>H</t>
  </si>
  <si>
    <t>LifeForm</t>
  </si>
  <si>
    <t>T</t>
  </si>
  <si>
    <t>G</t>
  </si>
  <si>
    <t>Ch</t>
  </si>
  <si>
    <t>SPI</t>
  </si>
  <si>
    <t>Taxon</t>
  </si>
  <si>
    <t>ClxLen</t>
  </si>
  <si>
    <t>ClxTthL</t>
  </si>
  <si>
    <t>ClxTthW</t>
  </si>
  <si>
    <t>CorLen</t>
  </si>
  <si>
    <t>CorTbLen</t>
  </si>
  <si>
    <t>CorHght</t>
  </si>
  <si>
    <t>LLipCorHght</t>
  </si>
  <si>
    <t>ULipCorHght</t>
  </si>
  <si>
    <t>AnthLen</t>
  </si>
  <si>
    <t>LenBrct</t>
  </si>
  <si>
    <t>WBrct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</si>
</sst>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4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0"/>
      <name val="Helvetica"/>
      <charset val="238"/>
    </font>
    <font>
      <b/>
      <sz val="9"/>
      <name val="Helvetica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0" fillId="0" borderId="0"/>
    <xf numFmtId="0" fontId="9" fillId="0" borderId="0"/>
  </cellStyleXfs>
  <cellXfs count="45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/>
    <xf numFmtId="0" fontId="0" fillId="2" borderId="0" xfId="0" applyFill="1"/>
    <xf numFmtId="0" fontId="0" fillId="0" borderId="0" xfId="0" applyFill="1"/>
    <xf numFmtId="2" fontId="0" fillId="0" borderId="0" xfId="0" applyNumberFormat="1"/>
    <xf numFmtId="0" fontId="12" fillId="0" borderId="0" xfId="0" applyFont="1" applyFill="1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5" fontId="1" fillId="0" borderId="0" xfId="1" applyNumberFormat="1" applyAlignment="1">
      <alignment horizontal="right" indent="1"/>
    </xf>
    <xf numFmtId="165" fontId="0" fillId="0" borderId="0" xfId="0" applyNumberFormat="1"/>
    <xf numFmtId="1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1"/>
    </xf>
    <xf numFmtId="0" fontId="0" fillId="0" borderId="0" xfId="0" applyAlignment="1">
      <alignment horizontal="right" indent="1"/>
    </xf>
    <xf numFmtId="0" fontId="4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 vertical="top" wrapText="1" indent="1"/>
    </xf>
    <xf numFmtId="2" fontId="3" fillId="0" borderId="0" xfId="0" applyNumberFormat="1" applyFont="1" applyAlignment="1">
      <alignment horizontal="right" vertical="top" wrapText="1" indent="1"/>
    </xf>
    <xf numFmtId="0" fontId="5" fillId="0" borderId="0" xfId="2" applyFill="1" applyAlignment="1"/>
    <xf numFmtId="0" fontId="6" fillId="0" borderId="0" xfId="2" applyFont="1" applyFill="1" applyAlignment="1"/>
    <xf numFmtId="0" fontId="10" fillId="0" borderId="0" xfId="3"/>
    <xf numFmtId="0" fontId="12" fillId="0" borderId="0" xfId="3" applyFont="1"/>
    <xf numFmtId="0" fontId="0" fillId="0" borderId="0" xfId="0" applyNumberFormat="1" applyAlignment="1">
      <alignment horizontal="right" indent="1"/>
    </xf>
    <xf numFmtId="0" fontId="0" fillId="0" borderId="0" xfId="0"/>
    <xf numFmtId="165" fontId="0" fillId="0" borderId="0" xfId="0" applyNumberFormat="1"/>
    <xf numFmtId="0" fontId="0" fillId="0" borderId="0" xfId="0"/>
    <xf numFmtId="165" fontId="0" fillId="0" borderId="0" xfId="0" applyNumberFormat="1"/>
    <xf numFmtId="164" fontId="0" fillId="0" borderId="0" xfId="0" applyNumberFormat="1" applyAlignment="1">
      <alignment horizontal="right" indent="1"/>
    </xf>
    <xf numFmtId="0" fontId="0" fillId="0" borderId="0" xfId="0"/>
    <xf numFmtId="2" fontId="0" fillId="0" borderId="0" xfId="0" applyNumberFormat="1"/>
    <xf numFmtId="0" fontId="12" fillId="0" borderId="0" xfId="0" applyFont="1"/>
    <xf numFmtId="0" fontId="0" fillId="0" borderId="0" xfId="0"/>
    <xf numFmtId="0" fontId="12" fillId="0" borderId="0" xfId="0" applyFont="1"/>
    <xf numFmtId="0" fontId="2" fillId="0" borderId="0" xfId="4" applyFont="1" applyAlignment="1">
      <alignment horizontal="center"/>
    </xf>
    <xf numFmtId="0" fontId="9" fillId="0" borderId="0" xfId="4" applyAlignment="1">
      <alignment horizontal="right" indent="1"/>
    </xf>
    <xf numFmtId="0" fontId="0" fillId="3" borderId="0" xfId="0" applyFill="1"/>
    <xf numFmtId="0" fontId="13" fillId="0" borderId="0" xfId="0" applyFont="1"/>
    <xf numFmtId="164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 indent="1"/>
    </xf>
    <xf numFmtId="0" fontId="0" fillId="4" borderId="0" xfId="0" applyFill="1"/>
    <xf numFmtId="0" fontId="0" fillId="5" borderId="0" xfId="0" applyFill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D1" sqref="D1"/>
    </sheetView>
  </sheetViews>
  <sheetFormatPr defaultRowHeight="15"/>
  <sheetData>
    <row r="1" spans="1:3">
      <c r="A1" s="1" t="s">
        <v>3</v>
      </c>
      <c r="B1" s="1" t="s">
        <v>0</v>
      </c>
      <c r="C1" s="2" t="s">
        <v>4</v>
      </c>
    </row>
    <row r="2" spans="1:3">
      <c r="A2">
        <v>144</v>
      </c>
      <c r="B2" t="s">
        <v>1</v>
      </c>
      <c r="C2">
        <v>2</v>
      </c>
    </row>
    <row r="3" spans="1:3">
      <c r="A3">
        <v>18</v>
      </c>
      <c r="B3" t="s">
        <v>2</v>
      </c>
      <c r="C3">
        <v>30</v>
      </c>
    </row>
    <row r="4" spans="1:3">
      <c r="A4">
        <v>14</v>
      </c>
      <c r="B4" t="s">
        <v>1</v>
      </c>
      <c r="C4">
        <v>0</v>
      </c>
    </row>
    <row r="5" spans="1:3">
      <c r="A5">
        <v>10</v>
      </c>
      <c r="B5" t="s">
        <v>2</v>
      </c>
      <c r="C5">
        <v>25</v>
      </c>
    </row>
    <row r="6" spans="1:3">
      <c r="A6">
        <v>168</v>
      </c>
      <c r="B6" t="s">
        <v>2</v>
      </c>
      <c r="C6">
        <v>30</v>
      </c>
    </row>
    <row r="7" spans="1:3">
      <c r="A7">
        <v>70</v>
      </c>
      <c r="B7" t="s">
        <v>1</v>
      </c>
      <c r="C7">
        <v>3</v>
      </c>
    </row>
    <row r="8" spans="1:3">
      <c r="A8">
        <v>29</v>
      </c>
      <c r="B8" t="s">
        <v>2</v>
      </c>
      <c r="C8">
        <v>20</v>
      </c>
    </row>
    <row r="9" spans="1:3">
      <c r="A9">
        <v>40</v>
      </c>
      <c r="B9" t="s">
        <v>1</v>
      </c>
      <c r="C9">
        <v>2</v>
      </c>
    </row>
    <row r="10" spans="1:3">
      <c r="A10">
        <v>31</v>
      </c>
      <c r="B10" t="s">
        <v>1</v>
      </c>
      <c r="C10">
        <v>2</v>
      </c>
    </row>
    <row r="11" spans="1:3">
      <c r="A11">
        <v>34</v>
      </c>
      <c r="B11" t="s">
        <v>2</v>
      </c>
      <c r="C11">
        <v>30</v>
      </c>
    </row>
    <row r="12" spans="1:3">
      <c r="A12">
        <v>91</v>
      </c>
      <c r="B12" t="s">
        <v>1</v>
      </c>
      <c r="C12">
        <v>2</v>
      </c>
    </row>
    <row r="13" spans="1:3">
      <c r="A13">
        <v>30</v>
      </c>
      <c r="B13" t="s">
        <v>2</v>
      </c>
      <c r="C13">
        <v>50</v>
      </c>
    </row>
    <row r="14" spans="1:3">
      <c r="A14">
        <v>6</v>
      </c>
      <c r="B14" t="s">
        <v>2</v>
      </c>
      <c r="C14">
        <v>40</v>
      </c>
    </row>
    <row r="15" spans="1:3">
      <c r="A15">
        <v>32</v>
      </c>
      <c r="B15" t="s">
        <v>1</v>
      </c>
      <c r="C15">
        <v>0</v>
      </c>
    </row>
    <row r="16" spans="1:3">
      <c r="A16">
        <v>8</v>
      </c>
      <c r="B16" t="s">
        <v>2</v>
      </c>
      <c r="C16">
        <v>40</v>
      </c>
    </row>
    <row r="17" spans="1:3">
      <c r="A17">
        <v>103</v>
      </c>
      <c r="B17" t="s">
        <v>1</v>
      </c>
      <c r="C17">
        <v>0</v>
      </c>
    </row>
    <row r="18" spans="1:3">
      <c r="A18">
        <v>61</v>
      </c>
      <c r="B18" t="s">
        <v>2</v>
      </c>
      <c r="C18">
        <v>35</v>
      </c>
    </row>
    <row r="19" spans="1:3">
      <c r="A19">
        <v>9</v>
      </c>
      <c r="B19" t="s">
        <v>1</v>
      </c>
      <c r="C19">
        <v>0</v>
      </c>
    </row>
    <row r="20" spans="1:3">
      <c r="A20">
        <v>33</v>
      </c>
      <c r="B20" t="s">
        <v>2</v>
      </c>
      <c r="C20">
        <v>50</v>
      </c>
    </row>
    <row r="21" spans="1:3">
      <c r="A21">
        <v>93</v>
      </c>
      <c r="B21" t="s">
        <v>1</v>
      </c>
      <c r="C21">
        <v>2</v>
      </c>
    </row>
    <row r="22" spans="1:3">
      <c r="A22">
        <v>94</v>
      </c>
      <c r="B22" t="s">
        <v>1</v>
      </c>
      <c r="C22">
        <v>0</v>
      </c>
    </row>
    <row r="23" spans="1:3">
      <c r="A23">
        <v>19</v>
      </c>
      <c r="B23" t="s">
        <v>2</v>
      </c>
      <c r="C23">
        <v>45</v>
      </c>
    </row>
    <row r="24" spans="1:3">
      <c r="A24">
        <v>22</v>
      </c>
      <c r="B24" t="s">
        <v>1</v>
      </c>
      <c r="C24">
        <v>3</v>
      </c>
    </row>
    <row r="25" spans="1:3">
      <c r="A25">
        <v>27</v>
      </c>
      <c r="B25" t="s">
        <v>2</v>
      </c>
      <c r="C25">
        <v>35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31"/>
  <sheetViews>
    <sheetView workbookViewId="0"/>
  </sheetViews>
  <sheetFormatPr defaultRowHeight="15"/>
  <cols>
    <col min="7" max="7" width="6.85546875" style="7" customWidth="1"/>
    <col min="8" max="8" width="13.5703125" customWidth="1"/>
    <col min="11" max="14" width="8.85546875" style="7" customWidth="1"/>
    <col min="15" max="17" width="10.7109375" customWidth="1"/>
  </cols>
  <sheetData>
    <row r="1" spans="1:17">
      <c r="A1" s="1" t="s">
        <v>68</v>
      </c>
      <c r="B1" s="1" t="s">
        <v>67</v>
      </c>
      <c r="C1" s="1" t="s">
        <v>169</v>
      </c>
      <c r="D1" s="34" t="s">
        <v>283</v>
      </c>
      <c r="E1" s="34" t="s">
        <v>240</v>
      </c>
      <c r="F1" s="34" t="s">
        <v>284</v>
      </c>
      <c r="G1" s="1" t="s">
        <v>73</v>
      </c>
      <c r="H1" s="2" t="s">
        <v>37</v>
      </c>
      <c r="I1" s="2" t="s">
        <v>78</v>
      </c>
      <c r="J1" s="1" t="s">
        <v>83</v>
      </c>
      <c r="K1" s="1" t="s">
        <v>84</v>
      </c>
      <c r="L1" s="1" t="s">
        <v>93</v>
      </c>
      <c r="M1" s="1" t="s">
        <v>94</v>
      </c>
      <c r="N1" s="1" t="s">
        <v>95</v>
      </c>
      <c r="O1" s="1" t="s">
        <v>96</v>
      </c>
      <c r="P1" s="1" t="s">
        <v>97</v>
      </c>
      <c r="Q1" s="1" t="s">
        <v>98</v>
      </c>
    </row>
    <row r="2" spans="1:17">
      <c r="A2" s="7" t="s">
        <v>69</v>
      </c>
      <c r="B2" s="7" t="s">
        <v>71</v>
      </c>
      <c r="C2" s="13">
        <v>23</v>
      </c>
      <c r="D2" s="7" t="s">
        <v>279</v>
      </c>
      <c r="E2" s="7" t="s">
        <v>39</v>
      </c>
      <c r="F2" s="15">
        <v>510</v>
      </c>
      <c r="G2" s="7" t="s">
        <v>74</v>
      </c>
      <c r="H2" t="s">
        <v>79</v>
      </c>
      <c r="I2">
        <v>95</v>
      </c>
      <c r="J2" s="14">
        <v>16.649999999999999</v>
      </c>
      <c r="K2" s="7" t="s">
        <v>1</v>
      </c>
      <c r="L2" s="7" t="s">
        <v>1</v>
      </c>
      <c r="M2" s="7" t="s">
        <v>85</v>
      </c>
      <c r="N2" s="7" t="s">
        <v>89</v>
      </c>
      <c r="O2" s="15">
        <v>1</v>
      </c>
      <c r="P2" s="15">
        <v>3</v>
      </c>
      <c r="Q2" s="15">
        <v>2</v>
      </c>
    </row>
    <row r="3" spans="1:17">
      <c r="A3" s="7" t="s">
        <v>69</v>
      </c>
      <c r="B3" s="7" t="s">
        <v>71</v>
      </c>
      <c r="C3" s="13">
        <v>25</v>
      </c>
      <c r="D3" s="7" t="s">
        <v>279</v>
      </c>
      <c r="E3" s="7" t="s">
        <v>39</v>
      </c>
      <c r="F3" s="15">
        <v>520</v>
      </c>
      <c r="G3" s="7" t="s">
        <v>74</v>
      </c>
      <c r="H3" t="s">
        <v>80</v>
      </c>
      <c r="I3">
        <v>91</v>
      </c>
      <c r="J3" s="14">
        <v>4.18</v>
      </c>
      <c r="K3" s="7" t="s">
        <v>1</v>
      </c>
      <c r="L3" s="7" t="s">
        <v>2</v>
      </c>
      <c r="M3" s="7" t="s">
        <v>85</v>
      </c>
      <c r="N3" s="7" t="s">
        <v>90</v>
      </c>
      <c r="O3" s="15">
        <v>2</v>
      </c>
      <c r="P3" s="15">
        <v>4</v>
      </c>
      <c r="Q3" s="15">
        <v>0</v>
      </c>
    </row>
    <row r="4" spans="1:17">
      <c r="A4" s="7" t="s">
        <v>69</v>
      </c>
      <c r="B4" s="7" t="s">
        <v>71</v>
      </c>
      <c r="C4" s="13">
        <v>24</v>
      </c>
      <c r="D4" s="7" t="s">
        <v>279</v>
      </c>
      <c r="E4" s="7" t="s">
        <v>39</v>
      </c>
      <c r="F4" s="15">
        <v>525</v>
      </c>
      <c r="G4" s="7" t="s">
        <v>74</v>
      </c>
      <c r="H4" t="s">
        <v>81</v>
      </c>
      <c r="I4">
        <v>64</v>
      </c>
      <c r="J4" s="14">
        <v>6.64</v>
      </c>
      <c r="K4" s="7" t="s">
        <v>2</v>
      </c>
      <c r="L4" s="7" t="s">
        <v>1</v>
      </c>
      <c r="M4" s="7" t="s">
        <v>85</v>
      </c>
      <c r="N4" s="7" t="s">
        <v>91</v>
      </c>
      <c r="O4" s="15">
        <v>2</v>
      </c>
      <c r="P4" s="15">
        <v>3</v>
      </c>
      <c r="Q4" s="15">
        <v>2</v>
      </c>
    </row>
    <row r="5" spans="1:17">
      <c r="A5" s="7" t="s">
        <v>69</v>
      </c>
      <c r="B5" s="7" t="s">
        <v>71</v>
      </c>
      <c r="C5" s="13">
        <v>26</v>
      </c>
      <c r="D5" s="7" t="s">
        <v>279</v>
      </c>
      <c r="E5" s="7" t="s">
        <v>39</v>
      </c>
      <c r="F5" s="15">
        <v>545</v>
      </c>
      <c r="G5" s="7" t="s">
        <v>74</v>
      </c>
      <c r="H5" t="s">
        <v>82</v>
      </c>
      <c r="I5">
        <v>107</v>
      </c>
      <c r="J5" s="14">
        <v>7.14</v>
      </c>
      <c r="K5" s="7" t="s">
        <v>2</v>
      </c>
      <c r="L5" s="7" t="s">
        <v>2</v>
      </c>
      <c r="M5" s="7" t="s">
        <v>85</v>
      </c>
      <c r="N5" s="7" t="s">
        <v>92</v>
      </c>
      <c r="O5" s="15">
        <v>0</v>
      </c>
      <c r="P5" s="15">
        <v>1</v>
      </c>
      <c r="Q5" s="15">
        <v>0</v>
      </c>
    </row>
    <row r="6" spans="1:17">
      <c r="A6" s="7" t="s">
        <v>69</v>
      </c>
      <c r="B6" s="7" t="s">
        <v>71</v>
      </c>
      <c r="C6" s="13">
        <v>19</v>
      </c>
      <c r="D6" s="7" t="s">
        <v>279</v>
      </c>
      <c r="E6" s="7" t="s">
        <v>39</v>
      </c>
      <c r="F6" s="15">
        <v>500</v>
      </c>
      <c r="G6" s="7" t="s">
        <v>75</v>
      </c>
      <c r="H6" t="s">
        <v>79</v>
      </c>
      <c r="I6">
        <v>88</v>
      </c>
      <c r="J6" s="14">
        <v>8.1</v>
      </c>
      <c r="K6" s="7" t="s">
        <v>1</v>
      </c>
      <c r="L6" s="7" t="s">
        <v>2</v>
      </c>
      <c r="M6" s="7" t="s">
        <v>86</v>
      </c>
      <c r="N6" s="7" t="s">
        <v>89</v>
      </c>
      <c r="O6" s="15">
        <v>1</v>
      </c>
      <c r="P6" s="15">
        <v>2</v>
      </c>
      <c r="Q6" s="15">
        <v>2</v>
      </c>
    </row>
    <row r="7" spans="1:17">
      <c r="A7" s="7" t="s">
        <v>69</v>
      </c>
      <c r="B7" s="7" t="s">
        <v>72</v>
      </c>
      <c r="C7" s="13">
        <v>32</v>
      </c>
      <c r="D7" s="7" t="s">
        <v>279</v>
      </c>
      <c r="E7" s="7" t="s">
        <v>280</v>
      </c>
      <c r="F7" s="15">
        <v>600</v>
      </c>
      <c r="G7" s="7" t="s">
        <v>75</v>
      </c>
      <c r="H7" t="s">
        <v>80</v>
      </c>
      <c r="I7">
        <v>70</v>
      </c>
      <c r="J7" s="14">
        <v>4.53</v>
      </c>
      <c r="K7" s="7" t="s">
        <v>2</v>
      </c>
      <c r="L7" s="7" t="s">
        <v>2</v>
      </c>
      <c r="M7" s="7" t="s">
        <v>86</v>
      </c>
      <c r="N7" s="7" t="s">
        <v>90</v>
      </c>
      <c r="O7" s="15">
        <v>3</v>
      </c>
      <c r="P7" s="15">
        <v>4</v>
      </c>
      <c r="Q7" s="15">
        <v>3</v>
      </c>
    </row>
    <row r="8" spans="1:17">
      <c r="A8" s="7" t="s">
        <v>69</v>
      </c>
      <c r="B8" s="7" t="s">
        <v>72</v>
      </c>
      <c r="C8" s="13">
        <v>37</v>
      </c>
      <c r="D8" s="7" t="s">
        <v>279</v>
      </c>
      <c r="E8" s="7" t="s">
        <v>280</v>
      </c>
      <c r="F8" s="15">
        <v>610</v>
      </c>
      <c r="G8" s="7" t="s">
        <v>75</v>
      </c>
      <c r="H8" t="s">
        <v>81</v>
      </c>
      <c r="I8">
        <v>51</v>
      </c>
      <c r="J8" s="14">
        <v>20.41</v>
      </c>
      <c r="K8" s="7" t="s">
        <v>1</v>
      </c>
      <c r="L8" s="7" t="s">
        <v>1</v>
      </c>
      <c r="M8" s="7" t="s">
        <v>86</v>
      </c>
      <c r="N8" s="7" t="s">
        <v>91</v>
      </c>
      <c r="O8" s="15">
        <v>0</v>
      </c>
      <c r="P8" s="15">
        <v>2</v>
      </c>
      <c r="Q8" s="15">
        <v>0</v>
      </c>
    </row>
    <row r="9" spans="1:17">
      <c r="A9" s="7" t="s">
        <v>69</v>
      </c>
      <c r="B9" s="7" t="s">
        <v>72</v>
      </c>
      <c r="C9" s="13">
        <v>34</v>
      </c>
      <c r="D9" s="7" t="s">
        <v>279</v>
      </c>
      <c r="E9" s="7" t="s">
        <v>280</v>
      </c>
      <c r="F9" s="15">
        <v>620</v>
      </c>
      <c r="G9" s="7" t="s">
        <v>75</v>
      </c>
      <c r="H9" t="s">
        <v>82</v>
      </c>
      <c r="I9">
        <v>180</v>
      </c>
      <c r="J9" s="14">
        <v>12.61</v>
      </c>
      <c r="K9" s="7" t="s">
        <v>2</v>
      </c>
      <c r="L9" s="7" t="s">
        <v>1</v>
      </c>
      <c r="M9" s="7" t="s">
        <v>86</v>
      </c>
      <c r="N9" s="7" t="s">
        <v>92</v>
      </c>
      <c r="O9" s="15">
        <v>1</v>
      </c>
      <c r="P9" s="15">
        <v>3</v>
      </c>
      <c r="Q9" s="15">
        <v>2</v>
      </c>
    </row>
    <row r="10" spans="1:17">
      <c r="A10" s="7" t="s">
        <v>69</v>
      </c>
      <c r="B10" s="7" t="s">
        <v>72</v>
      </c>
      <c r="C10" s="13">
        <v>35</v>
      </c>
      <c r="D10" s="7" t="s">
        <v>279</v>
      </c>
      <c r="E10" s="7" t="s">
        <v>280</v>
      </c>
      <c r="F10" s="15">
        <v>610</v>
      </c>
      <c r="G10" s="7" t="s">
        <v>76</v>
      </c>
      <c r="H10" t="s">
        <v>79</v>
      </c>
      <c r="I10">
        <v>44</v>
      </c>
      <c r="J10" s="14">
        <v>5.83</v>
      </c>
      <c r="K10" s="7" t="s">
        <v>2</v>
      </c>
      <c r="L10" s="7" t="s">
        <v>1</v>
      </c>
      <c r="M10" s="7" t="s">
        <v>87</v>
      </c>
      <c r="N10" s="7" t="s">
        <v>89</v>
      </c>
      <c r="O10" s="15">
        <v>1</v>
      </c>
      <c r="P10" s="15">
        <v>4</v>
      </c>
      <c r="Q10" s="15">
        <v>4</v>
      </c>
    </row>
    <row r="11" spans="1:17">
      <c r="A11" s="7" t="s">
        <v>69</v>
      </c>
      <c r="B11" s="7" t="s">
        <v>72</v>
      </c>
      <c r="C11" s="13">
        <v>36</v>
      </c>
      <c r="D11" s="7" t="s">
        <v>279</v>
      </c>
      <c r="E11" s="7" t="s">
        <v>280</v>
      </c>
      <c r="F11" s="15">
        <v>605</v>
      </c>
      <c r="G11" s="7" t="s">
        <v>76</v>
      </c>
      <c r="H11" t="s">
        <v>80</v>
      </c>
      <c r="I11">
        <v>57</v>
      </c>
      <c r="J11" s="14">
        <v>8.9</v>
      </c>
      <c r="K11" s="7" t="s">
        <v>1</v>
      </c>
      <c r="L11" s="7" t="s">
        <v>1</v>
      </c>
      <c r="M11" s="7" t="s">
        <v>87</v>
      </c>
      <c r="N11" s="7" t="s">
        <v>90</v>
      </c>
      <c r="O11" s="15">
        <v>0</v>
      </c>
      <c r="P11" s="15">
        <v>3</v>
      </c>
      <c r="Q11" s="15">
        <v>2</v>
      </c>
    </row>
    <row r="12" spans="1:17">
      <c r="A12" s="7" t="s">
        <v>70</v>
      </c>
      <c r="B12" s="7" t="s">
        <v>71</v>
      </c>
      <c r="C12" s="13">
        <v>29</v>
      </c>
      <c r="D12" s="7" t="s">
        <v>281</v>
      </c>
      <c r="E12" s="7" t="s">
        <v>39</v>
      </c>
      <c r="F12" s="15">
        <v>400</v>
      </c>
      <c r="G12" s="7" t="s">
        <v>76</v>
      </c>
      <c r="H12" t="s">
        <v>81</v>
      </c>
      <c r="I12">
        <v>55</v>
      </c>
      <c r="J12" s="14">
        <v>4.6500000000000004</v>
      </c>
      <c r="K12" s="7" t="s">
        <v>2</v>
      </c>
      <c r="L12" s="7" t="s">
        <v>2</v>
      </c>
      <c r="M12" s="7" t="s">
        <v>87</v>
      </c>
      <c r="N12" s="7" t="s">
        <v>91</v>
      </c>
    </row>
    <row r="13" spans="1:17">
      <c r="A13" s="7" t="s">
        <v>70</v>
      </c>
      <c r="B13" s="7" t="s">
        <v>71</v>
      </c>
      <c r="C13" s="13">
        <v>28</v>
      </c>
      <c r="D13" s="7" t="s">
        <v>281</v>
      </c>
      <c r="E13" s="7" t="s">
        <v>39</v>
      </c>
      <c r="F13" s="15">
        <v>420</v>
      </c>
      <c r="G13" s="7" t="s">
        <v>76</v>
      </c>
      <c r="H13" t="s">
        <v>82</v>
      </c>
      <c r="I13">
        <v>173</v>
      </c>
      <c r="J13" s="14">
        <v>12.22</v>
      </c>
      <c r="K13" s="7" t="s">
        <v>1</v>
      </c>
      <c r="L13" s="7" t="s">
        <v>2</v>
      </c>
      <c r="M13" s="7" t="s">
        <v>87</v>
      </c>
      <c r="N13" s="7" t="s">
        <v>92</v>
      </c>
    </row>
    <row r="14" spans="1:17">
      <c r="A14" s="7" t="s">
        <v>70</v>
      </c>
      <c r="B14" s="7" t="s">
        <v>71</v>
      </c>
      <c r="C14" s="13">
        <v>29</v>
      </c>
      <c r="D14" s="7" t="s">
        <v>281</v>
      </c>
      <c r="E14" s="7" t="s">
        <v>39</v>
      </c>
      <c r="F14" s="15">
        <v>410</v>
      </c>
      <c r="G14" s="7" t="s">
        <v>77</v>
      </c>
      <c r="H14" t="s">
        <v>79</v>
      </c>
      <c r="I14">
        <v>94</v>
      </c>
      <c r="J14" s="14">
        <v>1.49</v>
      </c>
      <c r="K14" s="7" t="s">
        <v>2</v>
      </c>
      <c r="L14" s="7" t="s">
        <v>2</v>
      </c>
      <c r="M14" s="7" t="s">
        <v>88</v>
      </c>
      <c r="N14" s="7" t="s">
        <v>89</v>
      </c>
    </row>
    <row r="15" spans="1:17">
      <c r="A15" s="7" t="s">
        <v>70</v>
      </c>
      <c r="B15" s="7" t="s">
        <v>71</v>
      </c>
      <c r="C15" s="13">
        <v>31</v>
      </c>
      <c r="D15" s="7" t="s">
        <v>281</v>
      </c>
      <c r="E15" s="7" t="s">
        <v>39</v>
      </c>
      <c r="F15" s="15">
        <v>405</v>
      </c>
      <c r="G15" s="7" t="s">
        <v>77</v>
      </c>
      <c r="H15" t="s">
        <v>80</v>
      </c>
      <c r="I15">
        <v>99</v>
      </c>
      <c r="J15" s="14">
        <v>2.08</v>
      </c>
      <c r="K15" s="7" t="s">
        <v>2</v>
      </c>
      <c r="L15" s="7" t="s">
        <v>1</v>
      </c>
      <c r="M15" s="7" t="s">
        <v>88</v>
      </c>
      <c r="N15" s="7" t="s">
        <v>90</v>
      </c>
    </row>
    <row r="16" spans="1:17">
      <c r="A16" s="7" t="s">
        <v>70</v>
      </c>
      <c r="B16" s="7" t="s">
        <v>71</v>
      </c>
      <c r="C16" s="13">
        <v>30</v>
      </c>
      <c r="D16" s="7" t="s">
        <v>281</v>
      </c>
      <c r="E16" s="7" t="s">
        <v>39</v>
      </c>
      <c r="F16" s="15">
        <v>430</v>
      </c>
      <c r="G16" s="7" t="s">
        <v>77</v>
      </c>
      <c r="H16" t="s">
        <v>81</v>
      </c>
      <c r="I16">
        <v>53</v>
      </c>
      <c r="J16" s="14">
        <v>2.69</v>
      </c>
      <c r="K16" s="7" t="s">
        <v>1</v>
      </c>
      <c r="L16" s="7" t="s">
        <v>2</v>
      </c>
      <c r="M16" s="7" t="s">
        <v>88</v>
      </c>
      <c r="N16" s="7" t="s">
        <v>91</v>
      </c>
    </row>
    <row r="17" spans="1:14">
      <c r="A17" s="7" t="s">
        <v>70</v>
      </c>
      <c r="B17" s="7" t="s">
        <v>72</v>
      </c>
      <c r="C17" s="13">
        <v>57</v>
      </c>
      <c r="D17" s="7" t="s">
        <v>281</v>
      </c>
      <c r="E17" s="7" t="s">
        <v>280</v>
      </c>
      <c r="F17" s="15">
        <v>520</v>
      </c>
      <c r="G17" s="7" t="s">
        <v>77</v>
      </c>
      <c r="H17" t="s">
        <v>82</v>
      </c>
      <c r="I17">
        <v>80</v>
      </c>
      <c r="J17" s="14">
        <v>16.97</v>
      </c>
      <c r="K17" s="7" t="s">
        <v>1</v>
      </c>
      <c r="L17" s="7" t="s">
        <v>1</v>
      </c>
      <c r="M17" s="7" t="s">
        <v>88</v>
      </c>
      <c r="N17" s="7" t="s">
        <v>92</v>
      </c>
    </row>
    <row r="18" spans="1:14">
      <c r="A18" s="7" t="s">
        <v>70</v>
      </c>
      <c r="B18" s="7" t="s">
        <v>72</v>
      </c>
      <c r="C18" s="13">
        <v>59</v>
      </c>
      <c r="D18" s="7" t="s">
        <v>281</v>
      </c>
      <c r="E18" s="7" t="s">
        <v>280</v>
      </c>
      <c r="F18" s="15">
        <v>570</v>
      </c>
    </row>
    <row r="19" spans="1:14">
      <c r="A19" s="7" t="s">
        <v>70</v>
      </c>
      <c r="B19" s="7" t="s">
        <v>72</v>
      </c>
      <c r="C19" s="13">
        <v>62</v>
      </c>
      <c r="D19" s="7" t="s">
        <v>281</v>
      </c>
      <c r="E19" s="7" t="s">
        <v>280</v>
      </c>
      <c r="F19" s="15">
        <v>560</v>
      </c>
    </row>
    <row r="20" spans="1:14">
      <c r="A20" s="7" t="s">
        <v>70</v>
      </c>
      <c r="B20" s="7" t="s">
        <v>72</v>
      </c>
      <c r="C20" s="13">
        <v>58</v>
      </c>
      <c r="D20" s="7" t="s">
        <v>281</v>
      </c>
      <c r="E20" s="7" t="s">
        <v>280</v>
      </c>
      <c r="F20" s="15">
        <v>520</v>
      </c>
    </row>
    <row r="21" spans="1:14">
      <c r="A21" s="7" t="s">
        <v>70</v>
      </c>
      <c r="B21" s="7" t="s">
        <v>72</v>
      </c>
      <c r="C21" s="13">
        <v>59</v>
      </c>
      <c r="D21" s="7" t="s">
        <v>281</v>
      </c>
      <c r="E21" s="7" t="s">
        <v>280</v>
      </c>
      <c r="F21" s="15">
        <v>550</v>
      </c>
    </row>
    <row r="22" spans="1:14">
      <c r="D22" s="7" t="s">
        <v>282</v>
      </c>
      <c r="E22" s="7" t="s">
        <v>39</v>
      </c>
      <c r="F22" s="15">
        <v>680</v>
      </c>
    </row>
    <row r="23" spans="1:14">
      <c r="D23" s="7" t="s">
        <v>282</v>
      </c>
      <c r="E23" s="7" t="s">
        <v>39</v>
      </c>
      <c r="F23" s="15">
        <v>670</v>
      </c>
    </row>
    <row r="24" spans="1:14">
      <c r="D24" s="7" t="s">
        <v>282</v>
      </c>
      <c r="E24" s="7" t="s">
        <v>39</v>
      </c>
      <c r="F24" s="15">
        <v>650</v>
      </c>
    </row>
    <row r="25" spans="1:14">
      <c r="D25" s="7" t="s">
        <v>282</v>
      </c>
      <c r="E25" s="7" t="s">
        <v>39</v>
      </c>
      <c r="F25" s="15">
        <v>660</v>
      </c>
    </row>
    <row r="26" spans="1:14">
      <c r="D26" s="7" t="s">
        <v>282</v>
      </c>
      <c r="E26" s="7" t="s">
        <v>39</v>
      </c>
      <c r="F26" s="15">
        <v>670</v>
      </c>
    </row>
    <row r="27" spans="1:14">
      <c r="D27" s="7" t="s">
        <v>282</v>
      </c>
      <c r="E27" s="7" t="s">
        <v>280</v>
      </c>
      <c r="F27" s="15">
        <v>670</v>
      </c>
    </row>
    <row r="28" spans="1:14">
      <c r="D28" s="7" t="s">
        <v>282</v>
      </c>
      <c r="E28" s="7" t="s">
        <v>280</v>
      </c>
      <c r="F28" s="15">
        <v>650</v>
      </c>
    </row>
    <row r="29" spans="1:14">
      <c r="D29" s="7" t="s">
        <v>282</v>
      </c>
      <c r="E29" s="7" t="s">
        <v>280</v>
      </c>
      <c r="F29" s="15">
        <v>630</v>
      </c>
    </row>
    <row r="30" spans="1:14">
      <c r="D30" s="7" t="s">
        <v>282</v>
      </c>
      <c r="E30" s="7" t="s">
        <v>280</v>
      </c>
      <c r="F30" s="15">
        <v>645</v>
      </c>
    </row>
    <row r="31" spans="1:14">
      <c r="D31" s="7" t="s">
        <v>282</v>
      </c>
      <c r="E31" s="7" t="s">
        <v>280</v>
      </c>
      <c r="F31" s="15">
        <v>670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U10" sqref="U10"/>
    </sheetView>
  </sheetViews>
  <sheetFormatPr defaultRowHeight="15"/>
  <cols>
    <col min="1" max="1" width="6.85546875" style="7" customWidth="1"/>
    <col min="2" max="2" width="12.42578125" customWidth="1"/>
    <col min="9" max="10" width="10.85546875" customWidth="1"/>
  </cols>
  <sheetData>
    <row r="1" spans="1:10">
      <c r="A1" s="1" t="s">
        <v>73</v>
      </c>
      <c r="B1" s="2" t="s">
        <v>37</v>
      </c>
      <c r="C1" s="2" t="s">
        <v>78</v>
      </c>
      <c r="D1" s="1" t="s">
        <v>0</v>
      </c>
      <c r="E1" s="1" t="s">
        <v>84</v>
      </c>
      <c r="F1" s="1" t="s">
        <v>99</v>
      </c>
      <c r="G1" s="34" t="s">
        <v>275</v>
      </c>
      <c r="H1" s="34" t="s">
        <v>276</v>
      </c>
      <c r="I1" s="34" t="s">
        <v>277</v>
      </c>
      <c r="J1" s="34" t="s">
        <v>278</v>
      </c>
    </row>
    <row r="2" spans="1:10">
      <c r="A2" s="7" t="s">
        <v>74</v>
      </c>
      <c r="B2" t="s">
        <v>79</v>
      </c>
      <c r="C2">
        <v>95</v>
      </c>
      <c r="D2" s="7" t="s">
        <v>2</v>
      </c>
      <c r="E2" s="7" t="s">
        <v>1</v>
      </c>
      <c r="F2" s="7">
        <v>15</v>
      </c>
      <c r="G2" s="7" t="s">
        <v>71</v>
      </c>
      <c r="H2" s="7" t="s">
        <v>2</v>
      </c>
      <c r="I2" s="33">
        <v>50</v>
      </c>
      <c r="J2" s="8">
        <v>0.05</v>
      </c>
    </row>
    <row r="3" spans="1:10">
      <c r="A3" s="7" t="s">
        <v>74</v>
      </c>
      <c r="B3" t="s">
        <v>80</v>
      </c>
      <c r="C3">
        <v>91</v>
      </c>
      <c r="D3" s="7" t="s">
        <v>2</v>
      </c>
      <c r="E3" s="7" t="s">
        <v>1</v>
      </c>
      <c r="F3" s="7">
        <v>12</v>
      </c>
      <c r="G3" s="7" t="s">
        <v>71</v>
      </c>
      <c r="H3" s="7" t="s">
        <v>2</v>
      </c>
      <c r="I3" s="33">
        <v>55</v>
      </c>
      <c r="J3" s="8">
        <v>5.5E-2</v>
      </c>
    </row>
    <row r="4" spans="1:10">
      <c r="A4" s="7" t="s">
        <v>74</v>
      </c>
      <c r="B4" t="s">
        <v>81</v>
      </c>
      <c r="C4">
        <v>64</v>
      </c>
      <c r="D4" s="7" t="s">
        <v>2</v>
      </c>
      <c r="E4" s="7" t="s">
        <v>1</v>
      </c>
      <c r="F4" s="7">
        <v>8</v>
      </c>
      <c r="G4" s="7" t="s">
        <v>71</v>
      </c>
      <c r="H4" s="7" t="s">
        <v>2</v>
      </c>
      <c r="I4" s="33">
        <v>46</v>
      </c>
      <c r="J4" s="8">
        <v>4.5999999999999999E-2</v>
      </c>
    </row>
    <row r="5" spans="1:10">
      <c r="A5" s="7" t="s">
        <v>74</v>
      </c>
      <c r="B5" t="s">
        <v>82</v>
      </c>
      <c r="C5">
        <v>107</v>
      </c>
      <c r="D5" s="7" t="s">
        <v>2</v>
      </c>
      <c r="E5" s="7" t="s">
        <v>1</v>
      </c>
      <c r="F5" s="7">
        <v>6</v>
      </c>
      <c r="G5" s="7" t="s">
        <v>71</v>
      </c>
      <c r="H5" s="7" t="s">
        <v>2</v>
      </c>
      <c r="I5" s="33">
        <v>53</v>
      </c>
      <c r="J5" s="8">
        <v>5.2999999999999999E-2</v>
      </c>
    </row>
    <row r="6" spans="1:10">
      <c r="A6" s="7" t="s">
        <v>75</v>
      </c>
      <c r="B6" t="s">
        <v>79</v>
      </c>
      <c r="C6">
        <v>88</v>
      </c>
      <c r="D6" s="7" t="s">
        <v>1</v>
      </c>
      <c r="E6" s="7" t="s">
        <v>1</v>
      </c>
      <c r="F6" s="7">
        <v>7</v>
      </c>
      <c r="G6" s="7" t="s">
        <v>71</v>
      </c>
      <c r="H6" s="7" t="s">
        <v>2</v>
      </c>
      <c r="I6" s="33">
        <v>47</v>
      </c>
      <c r="J6" s="8">
        <v>4.7E-2</v>
      </c>
    </row>
    <row r="7" spans="1:10">
      <c r="A7" s="7" t="s">
        <v>75</v>
      </c>
      <c r="B7" t="s">
        <v>80</v>
      </c>
      <c r="C7">
        <v>70</v>
      </c>
      <c r="D7" s="7" t="s">
        <v>1</v>
      </c>
      <c r="E7" s="7" t="s">
        <v>1</v>
      </c>
      <c r="F7" s="7">
        <v>17</v>
      </c>
      <c r="G7" s="7" t="s">
        <v>71</v>
      </c>
      <c r="H7" s="7" t="s">
        <v>1</v>
      </c>
      <c r="I7" s="33">
        <v>100</v>
      </c>
      <c r="J7" s="8">
        <v>0.1</v>
      </c>
    </row>
    <row r="8" spans="1:10">
      <c r="A8" s="7" t="s">
        <v>75</v>
      </c>
      <c r="B8" t="s">
        <v>81</v>
      </c>
      <c r="C8">
        <v>51</v>
      </c>
      <c r="D8" s="7" t="s">
        <v>1</v>
      </c>
      <c r="E8" s="7" t="s">
        <v>1</v>
      </c>
      <c r="F8" s="7">
        <v>6</v>
      </c>
      <c r="G8" s="7" t="s">
        <v>71</v>
      </c>
      <c r="H8" s="7" t="s">
        <v>1</v>
      </c>
      <c r="I8" s="33">
        <v>110</v>
      </c>
      <c r="J8" s="8">
        <v>0.11</v>
      </c>
    </row>
    <row r="9" spans="1:10">
      <c r="A9" s="7" t="s">
        <v>75</v>
      </c>
      <c r="B9" t="s">
        <v>82</v>
      </c>
      <c r="C9">
        <v>180</v>
      </c>
      <c r="D9" s="7" t="s">
        <v>1</v>
      </c>
      <c r="E9" s="7" t="s">
        <v>1</v>
      </c>
      <c r="F9" s="7">
        <v>14</v>
      </c>
      <c r="G9" s="7" t="s">
        <v>71</v>
      </c>
      <c r="H9" s="7" t="s">
        <v>1</v>
      </c>
      <c r="I9" s="33">
        <v>90</v>
      </c>
      <c r="J9" s="8">
        <v>0.09</v>
      </c>
    </row>
    <row r="10" spans="1:10">
      <c r="A10" s="7" t="s">
        <v>76</v>
      </c>
      <c r="B10" t="s">
        <v>79</v>
      </c>
      <c r="C10">
        <v>44</v>
      </c>
      <c r="D10" s="7" t="s">
        <v>1</v>
      </c>
      <c r="E10" s="7" t="s">
        <v>1</v>
      </c>
      <c r="F10" s="7">
        <v>3</v>
      </c>
      <c r="G10" s="7" t="s">
        <v>71</v>
      </c>
      <c r="H10" s="7" t="s">
        <v>1</v>
      </c>
      <c r="I10" s="33">
        <v>102</v>
      </c>
      <c r="J10" s="8">
        <v>0.10199999999999999</v>
      </c>
    </row>
    <row r="11" spans="1:10">
      <c r="A11" s="7" t="s">
        <v>76</v>
      </c>
      <c r="B11" t="s">
        <v>80</v>
      </c>
      <c r="C11">
        <v>57</v>
      </c>
      <c r="D11" s="7" t="s">
        <v>1</v>
      </c>
      <c r="E11" s="7" t="s">
        <v>1</v>
      </c>
      <c r="F11" s="7">
        <v>15</v>
      </c>
      <c r="G11" s="7" t="s">
        <v>71</v>
      </c>
      <c r="H11" s="7" t="s">
        <v>1</v>
      </c>
      <c r="I11" s="33">
        <v>91</v>
      </c>
      <c r="J11" s="8">
        <v>9.0999999999999998E-2</v>
      </c>
    </row>
    <row r="12" spans="1:10">
      <c r="A12" s="7" t="s">
        <v>76</v>
      </c>
      <c r="B12" t="s">
        <v>81</v>
      </c>
      <c r="C12">
        <v>55</v>
      </c>
      <c r="D12" s="7" t="s">
        <v>2</v>
      </c>
      <c r="E12" s="7" t="s">
        <v>2</v>
      </c>
      <c r="F12" s="7">
        <v>61</v>
      </c>
      <c r="G12" s="7" t="s">
        <v>72</v>
      </c>
      <c r="H12" s="7" t="s">
        <v>2</v>
      </c>
      <c r="I12" s="33">
        <v>100</v>
      </c>
      <c r="J12" s="8">
        <v>0.1</v>
      </c>
    </row>
    <row r="13" spans="1:10">
      <c r="A13" s="7" t="s">
        <v>76</v>
      </c>
      <c r="B13" t="s">
        <v>82</v>
      </c>
      <c r="C13">
        <v>173</v>
      </c>
      <c r="D13" s="7" t="s">
        <v>2</v>
      </c>
      <c r="E13" s="7" t="s">
        <v>2</v>
      </c>
      <c r="F13" s="7">
        <v>27</v>
      </c>
      <c r="G13" s="7" t="s">
        <v>72</v>
      </c>
      <c r="H13" s="7" t="s">
        <v>2</v>
      </c>
      <c r="I13" s="33">
        <v>110</v>
      </c>
      <c r="J13" s="8">
        <v>0.11</v>
      </c>
    </row>
    <row r="14" spans="1:10">
      <c r="A14" s="7" t="s">
        <v>77</v>
      </c>
      <c r="B14" t="s">
        <v>79</v>
      </c>
      <c r="C14">
        <v>94</v>
      </c>
      <c r="D14" s="7" t="s">
        <v>2</v>
      </c>
      <c r="E14" s="7" t="s">
        <v>2</v>
      </c>
      <c r="F14" s="7">
        <v>39</v>
      </c>
      <c r="G14" s="7" t="s">
        <v>72</v>
      </c>
      <c r="H14" s="7" t="s">
        <v>2</v>
      </c>
      <c r="I14" s="33">
        <v>92</v>
      </c>
      <c r="J14" s="8">
        <v>9.1999999999999998E-2</v>
      </c>
    </row>
    <row r="15" spans="1:10">
      <c r="A15" s="7" t="s">
        <v>77</v>
      </c>
      <c r="B15" t="s">
        <v>80</v>
      </c>
      <c r="C15">
        <v>99</v>
      </c>
      <c r="D15" s="7" t="s">
        <v>2</v>
      </c>
      <c r="E15" s="7" t="s">
        <v>2</v>
      </c>
      <c r="F15" s="7">
        <v>44</v>
      </c>
      <c r="G15" s="7" t="s">
        <v>72</v>
      </c>
      <c r="H15" s="7" t="s">
        <v>2</v>
      </c>
      <c r="I15" s="33">
        <v>106</v>
      </c>
      <c r="J15" s="8">
        <v>0.106</v>
      </c>
    </row>
    <row r="16" spans="1:10">
      <c r="A16" s="7" t="s">
        <v>77</v>
      </c>
      <c r="B16" t="s">
        <v>81</v>
      </c>
      <c r="C16">
        <v>53</v>
      </c>
      <c r="D16" s="7" t="s">
        <v>1</v>
      </c>
      <c r="E16" s="7" t="s">
        <v>2</v>
      </c>
      <c r="F16" s="7">
        <v>18</v>
      </c>
      <c r="G16" s="7" t="s">
        <v>72</v>
      </c>
      <c r="H16" s="7" t="s">
        <v>2</v>
      </c>
      <c r="I16" s="33">
        <v>94</v>
      </c>
      <c r="J16" s="8">
        <v>9.4E-2</v>
      </c>
    </row>
    <row r="17" spans="1:10">
      <c r="A17" s="7" t="s">
        <v>77</v>
      </c>
      <c r="B17" t="s">
        <v>82</v>
      </c>
      <c r="C17">
        <v>80</v>
      </c>
      <c r="D17" s="7" t="s">
        <v>1</v>
      </c>
      <c r="E17" s="7" t="s">
        <v>2</v>
      </c>
      <c r="F17" s="7">
        <v>41</v>
      </c>
      <c r="G17" s="7" t="s">
        <v>72</v>
      </c>
      <c r="H17" s="7" t="s">
        <v>1</v>
      </c>
      <c r="I17" s="33">
        <v>196</v>
      </c>
      <c r="J17" s="8">
        <v>0.19600000000000001</v>
      </c>
    </row>
    <row r="18" spans="1:10">
      <c r="D18" s="7" t="s">
        <v>1</v>
      </c>
      <c r="E18" s="7" t="s">
        <v>2</v>
      </c>
      <c r="F18" s="7">
        <v>23</v>
      </c>
      <c r="G18" s="7" t="s">
        <v>72</v>
      </c>
      <c r="H18" s="7" t="s">
        <v>1</v>
      </c>
      <c r="I18" s="33">
        <v>220</v>
      </c>
      <c r="J18" s="8">
        <v>0.22</v>
      </c>
    </row>
    <row r="19" spans="1:10">
      <c r="D19" s="7" t="s">
        <v>1</v>
      </c>
      <c r="E19" s="7" t="s">
        <v>2</v>
      </c>
      <c r="F19" s="7">
        <v>23</v>
      </c>
      <c r="G19" s="7" t="s">
        <v>72</v>
      </c>
      <c r="H19" s="7" t="s">
        <v>1</v>
      </c>
      <c r="I19" s="33">
        <v>180</v>
      </c>
      <c r="J19" s="8">
        <v>0.18</v>
      </c>
    </row>
    <row r="20" spans="1:10">
      <c r="G20" s="7" t="s">
        <v>72</v>
      </c>
      <c r="H20" s="7" t="s">
        <v>1</v>
      </c>
      <c r="I20" s="33">
        <v>204</v>
      </c>
      <c r="J20" s="8">
        <v>0.20399999999999999</v>
      </c>
    </row>
    <row r="21" spans="1:10">
      <c r="G21" s="7" t="s">
        <v>72</v>
      </c>
      <c r="H21" s="7" t="s">
        <v>1</v>
      </c>
      <c r="I21" s="33">
        <v>182</v>
      </c>
      <c r="J21" s="8">
        <v>0.182</v>
      </c>
    </row>
    <row r="22" spans="1:10">
      <c r="G22" s="7"/>
      <c r="H22" s="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82"/>
  <sheetViews>
    <sheetView workbookViewId="0">
      <selection activeCell="L27" sqref="L27"/>
    </sheetView>
  </sheetViews>
  <sheetFormatPr defaultRowHeight="15"/>
  <cols>
    <col min="3" max="3" width="10.85546875" customWidth="1"/>
    <col min="4" max="4" width="9.7109375" customWidth="1"/>
    <col min="6" max="6" width="11.42578125" customWidth="1"/>
    <col min="17" max="17" width="10.7109375" customWidth="1"/>
  </cols>
  <sheetData>
    <row r="1" spans="1:20">
      <c r="A1" s="16" t="s">
        <v>100</v>
      </c>
      <c r="B1" s="16" t="s">
        <v>101</v>
      </c>
      <c r="C1" s="17" t="s">
        <v>112</v>
      </c>
      <c r="D1" s="23" t="s">
        <v>156</v>
      </c>
      <c r="E1" s="23" t="s">
        <v>157</v>
      </c>
      <c r="F1" s="23" t="s">
        <v>158</v>
      </c>
      <c r="G1" s="23" t="s">
        <v>159</v>
      </c>
      <c r="H1" s="1" t="s">
        <v>239</v>
      </c>
      <c r="I1" s="1" t="s">
        <v>240</v>
      </c>
      <c r="J1" s="1" t="s">
        <v>241</v>
      </c>
      <c r="K1" s="1" t="s">
        <v>169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34" t="s">
        <v>37</v>
      </c>
      <c r="R1" s="1" t="s">
        <v>252</v>
      </c>
      <c r="S1" s="1" t="s">
        <v>253</v>
      </c>
      <c r="T1" s="1" t="s">
        <v>254</v>
      </c>
    </row>
    <row r="2" spans="1:20">
      <c r="A2" s="18" t="s">
        <v>110</v>
      </c>
      <c r="B2" s="18" t="s">
        <v>102</v>
      </c>
      <c r="C2" s="19">
        <v>6.15</v>
      </c>
      <c r="D2" s="22" t="s">
        <v>117</v>
      </c>
      <c r="E2" s="22" t="s">
        <v>118</v>
      </c>
      <c r="F2" s="22" t="s">
        <v>119</v>
      </c>
      <c r="G2" s="22">
        <v>17</v>
      </c>
      <c r="H2" s="15">
        <v>1</v>
      </c>
      <c r="I2" s="7" t="s">
        <v>242</v>
      </c>
      <c r="J2" s="7" t="s">
        <v>243</v>
      </c>
      <c r="K2" s="15">
        <v>12</v>
      </c>
      <c r="L2" s="7" t="s">
        <v>251</v>
      </c>
      <c r="M2" s="15">
        <v>5</v>
      </c>
      <c r="N2" s="15">
        <v>7</v>
      </c>
      <c r="O2" s="15">
        <v>9</v>
      </c>
      <c r="P2" s="15">
        <v>11</v>
      </c>
      <c r="Q2" s="7" t="s">
        <v>251</v>
      </c>
      <c r="R2" s="7" t="s">
        <v>247</v>
      </c>
      <c r="S2" s="15">
        <v>5</v>
      </c>
      <c r="T2" s="7" t="s">
        <v>255</v>
      </c>
    </row>
    <row r="3" spans="1:20">
      <c r="A3" s="18" t="s">
        <v>110</v>
      </c>
      <c r="B3" s="18" t="s">
        <v>102</v>
      </c>
      <c r="C3" s="19">
        <v>6.87</v>
      </c>
      <c r="D3" s="22" t="s">
        <v>117</v>
      </c>
      <c r="E3" s="22" t="s">
        <v>118</v>
      </c>
      <c r="F3" s="22" t="s">
        <v>119</v>
      </c>
      <c r="G3" s="22">
        <v>16</v>
      </c>
      <c r="H3" s="15">
        <v>1</v>
      </c>
      <c r="I3" s="7" t="s">
        <v>242</v>
      </c>
      <c r="J3" s="7" t="s">
        <v>244</v>
      </c>
      <c r="K3" s="15">
        <v>7</v>
      </c>
      <c r="L3" s="7" t="s">
        <v>39</v>
      </c>
      <c r="M3" s="15">
        <v>6</v>
      </c>
      <c r="N3" s="15">
        <v>9</v>
      </c>
      <c r="O3" s="15">
        <v>12</v>
      </c>
      <c r="P3" s="15">
        <v>15</v>
      </c>
      <c r="Q3" s="7" t="s">
        <v>251</v>
      </c>
      <c r="R3" s="7" t="s">
        <v>248</v>
      </c>
      <c r="S3" s="15">
        <v>7</v>
      </c>
      <c r="T3" s="7" t="s">
        <v>255</v>
      </c>
    </row>
    <row r="4" spans="1:20">
      <c r="A4" s="18" t="s">
        <v>110</v>
      </c>
      <c r="B4" s="18" t="s">
        <v>102</v>
      </c>
      <c r="C4" s="19">
        <v>6.23</v>
      </c>
      <c r="D4" s="22" t="s">
        <v>117</v>
      </c>
      <c r="E4" s="22" t="s">
        <v>118</v>
      </c>
      <c r="F4" s="22" t="s">
        <v>119</v>
      </c>
      <c r="G4" s="22">
        <v>16</v>
      </c>
      <c r="H4" s="15">
        <v>2</v>
      </c>
      <c r="I4" s="7" t="s">
        <v>245</v>
      </c>
      <c r="J4" s="7" t="s">
        <v>243</v>
      </c>
      <c r="K4" s="15">
        <v>18</v>
      </c>
      <c r="L4" s="7" t="s">
        <v>84</v>
      </c>
      <c r="M4" s="15">
        <v>7</v>
      </c>
      <c r="N4" s="15">
        <v>8</v>
      </c>
      <c r="O4" s="15">
        <v>10</v>
      </c>
      <c r="P4" s="15">
        <v>12</v>
      </c>
      <c r="Q4" s="7" t="s">
        <v>251</v>
      </c>
      <c r="R4" s="7" t="s">
        <v>249</v>
      </c>
      <c r="S4" s="15">
        <v>9</v>
      </c>
      <c r="T4" s="7" t="s">
        <v>255</v>
      </c>
    </row>
    <row r="5" spans="1:20">
      <c r="A5" s="18" t="s">
        <v>110</v>
      </c>
      <c r="B5" s="18" t="s">
        <v>103</v>
      </c>
      <c r="C5" s="19">
        <v>5.46</v>
      </c>
      <c r="D5" s="22" t="s">
        <v>117</v>
      </c>
      <c r="E5" s="22" t="s">
        <v>118</v>
      </c>
      <c r="F5" s="22" t="s">
        <v>120</v>
      </c>
      <c r="G5" s="22">
        <v>16</v>
      </c>
      <c r="H5" s="15">
        <v>2</v>
      </c>
      <c r="I5" s="7" t="s">
        <v>245</v>
      </c>
      <c r="J5" s="7" t="s">
        <v>244</v>
      </c>
      <c r="K5" s="15">
        <v>4</v>
      </c>
      <c r="L5" s="7" t="s">
        <v>251</v>
      </c>
      <c r="M5" s="15">
        <v>5</v>
      </c>
      <c r="N5" s="15">
        <v>6</v>
      </c>
      <c r="O5" s="15">
        <v>8</v>
      </c>
      <c r="P5" s="15">
        <v>10</v>
      </c>
      <c r="Q5" s="7" t="s">
        <v>251</v>
      </c>
      <c r="R5" s="7" t="s">
        <v>250</v>
      </c>
      <c r="S5" s="15">
        <v>11</v>
      </c>
      <c r="T5" s="7" t="s">
        <v>255</v>
      </c>
    </row>
    <row r="6" spans="1:20">
      <c r="A6" s="18" t="s">
        <v>110</v>
      </c>
      <c r="B6" s="18" t="s">
        <v>103</v>
      </c>
      <c r="C6" s="19">
        <v>5.9</v>
      </c>
      <c r="D6" s="22" t="s">
        <v>117</v>
      </c>
      <c r="E6" s="22" t="s">
        <v>118</v>
      </c>
      <c r="F6" s="22" t="s">
        <v>120</v>
      </c>
      <c r="G6" s="22">
        <v>15</v>
      </c>
      <c r="H6" s="15">
        <v>3</v>
      </c>
      <c r="I6" s="7" t="s">
        <v>242</v>
      </c>
      <c r="J6" s="7" t="s">
        <v>243</v>
      </c>
      <c r="K6" s="15">
        <v>11</v>
      </c>
      <c r="L6" s="7" t="s">
        <v>39</v>
      </c>
      <c r="M6" s="15">
        <v>5</v>
      </c>
      <c r="N6" s="15">
        <v>10</v>
      </c>
      <c r="O6" s="15">
        <v>13</v>
      </c>
      <c r="P6" s="15">
        <v>16</v>
      </c>
      <c r="Q6" s="7" t="s">
        <v>39</v>
      </c>
      <c r="R6" s="7" t="s">
        <v>247</v>
      </c>
      <c r="S6" s="15">
        <v>6</v>
      </c>
      <c r="T6" s="7" t="s">
        <v>256</v>
      </c>
    </row>
    <row r="7" spans="1:20">
      <c r="A7" s="18" t="s">
        <v>110</v>
      </c>
      <c r="B7" s="18" t="s">
        <v>103</v>
      </c>
      <c r="C7" s="19">
        <v>5.31</v>
      </c>
      <c r="D7" s="22" t="s">
        <v>117</v>
      </c>
      <c r="E7" s="22" t="s">
        <v>118</v>
      </c>
      <c r="F7" s="22" t="s">
        <v>120</v>
      </c>
      <c r="G7" s="22">
        <v>15</v>
      </c>
      <c r="H7" s="15">
        <v>3</v>
      </c>
      <c r="I7" s="7" t="s">
        <v>242</v>
      </c>
      <c r="J7" s="7" t="s">
        <v>244</v>
      </c>
      <c r="K7" s="15">
        <v>6</v>
      </c>
      <c r="L7" s="7" t="s">
        <v>84</v>
      </c>
      <c r="M7" s="15">
        <v>6</v>
      </c>
      <c r="N7" s="15">
        <v>7</v>
      </c>
      <c r="O7" s="15">
        <v>9</v>
      </c>
      <c r="P7" s="15">
        <v>11</v>
      </c>
      <c r="Q7" s="7" t="s">
        <v>39</v>
      </c>
      <c r="R7" s="7" t="s">
        <v>248</v>
      </c>
      <c r="S7" s="15">
        <v>9</v>
      </c>
      <c r="T7" s="7" t="s">
        <v>256</v>
      </c>
    </row>
    <row r="8" spans="1:20">
      <c r="A8" s="18" t="s">
        <v>110</v>
      </c>
      <c r="B8" s="18" t="s">
        <v>104</v>
      </c>
      <c r="C8" s="19">
        <v>6.85</v>
      </c>
      <c r="D8" s="22" t="s">
        <v>117</v>
      </c>
      <c r="E8" s="22" t="s">
        <v>118</v>
      </c>
      <c r="F8" s="22" t="s">
        <v>121</v>
      </c>
      <c r="G8" s="22">
        <v>18</v>
      </c>
      <c r="H8" s="15">
        <v>4</v>
      </c>
      <c r="I8" s="7" t="s">
        <v>245</v>
      </c>
      <c r="J8" s="7" t="s">
        <v>243</v>
      </c>
      <c r="K8" s="15">
        <v>22</v>
      </c>
      <c r="L8" s="7" t="s">
        <v>251</v>
      </c>
      <c r="M8" s="15">
        <v>6</v>
      </c>
      <c r="N8" s="15">
        <v>7</v>
      </c>
      <c r="O8" s="15">
        <v>9</v>
      </c>
      <c r="P8" s="15">
        <v>12</v>
      </c>
      <c r="Q8" s="7" t="s">
        <v>39</v>
      </c>
      <c r="R8" s="7" t="s">
        <v>249</v>
      </c>
      <c r="S8" s="15">
        <v>12</v>
      </c>
      <c r="T8" s="7" t="s">
        <v>256</v>
      </c>
    </row>
    <row r="9" spans="1:20">
      <c r="A9" s="18" t="s">
        <v>110</v>
      </c>
      <c r="B9" s="18" t="s">
        <v>104</v>
      </c>
      <c r="C9" s="19">
        <v>6.99</v>
      </c>
      <c r="D9" s="22" t="s">
        <v>117</v>
      </c>
      <c r="E9" s="22" t="s">
        <v>118</v>
      </c>
      <c r="F9" s="22" t="s">
        <v>121</v>
      </c>
      <c r="G9" s="22">
        <v>18</v>
      </c>
      <c r="H9" s="15">
        <v>4</v>
      </c>
      <c r="I9" s="7" t="s">
        <v>245</v>
      </c>
      <c r="J9" s="7" t="s">
        <v>244</v>
      </c>
      <c r="K9" s="15">
        <v>3</v>
      </c>
      <c r="L9" s="7" t="s">
        <v>39</v>
      </c>
      <c r="M9" s="15">
        <v>4</v>
      </c>
      <c r="N9" s="15">
        <v>11</v>
      </c>
      <c r="O9" s="15">
        <v>14</v>
      </c>
      <c r="P9" s="15">
        <v>17</v>
      </c>
      <c r="Q9" s="7" t="s">
        <v>39</v>
      </c>
      <c r="R9" s="7" t="s">
        <v>250</v>
      </c>
      <c r="S9" s="15">
        <v>15</v>
      </c>
      <c r="T9" s="7" t="s">
        <v>256</v>
      </c>
    </row>
    <row r="10" spans="1:20">
      <c r="A10" s="18" t="s">
        <v>110</v>
      </c>
      <c r="B10" s="18" t="s">
        <v>104</v>
      </c>
      <c r="C10" s="19">
        <v>6.05</v>
      </c>
      <c r="D10" s="22" t="s">
        <v>117</v>
      </c>
      <c r="E10" s="22" t="s">
        <v>118</v>
      </c>
      <c r="F10" s="22" t="s">
        <v>121</v>
      </c>
      <c r="G10" s="22">
        <v>17</v>
      </c>
      <c r="H10" s="15">
        <v>5</v>
      </c>
      <c r="I10" s="7" t="s">
        <v>242</v>
      </c>
      <c r="J10" s="7" t="s">
        <v>243</v>
      </c>
      <c r="K10" s="15">
        <v>13</v>
      </c>
      <c r="L10" s="7" t="s">
        <v>84</v>
      </c>
      <c r="M10" s="15">
        <v>7</v>
      </c>
      <c r="N10" s="15">
        <v>9</v>
      </c>
      <c r="O10" s="15">
        <v>11</v>
      </c>
      <c r="P10" s="15">
        <v>13</v>
      </c>
      <c r="Q10" s="7" t="s">
        <v>84</v>
      </c>
      <c r="R10" s="7" t="s">
        <v>247</v>
      </c>
      <c r="S10" s="15">
        <v>7</v>
      </c>
      <c r="T10" s="7" t="s">
        <v>257</v>
      </c>
    </row>
    <row r="11" spans="1:20">
      <c r="A11" s="18" t="s">
        <v>110</v>
      </c>
      <c r="B11" s="18" t="s">
        <v>105</v>
      </c>
      <c r="C11" s="19">
        <v>5.34</v>
      </c>
      <c r="D11" s="22" t="s">
        <v>117</v>
      </c>
      <c r="E11" s="22" t="s">
        <v>122</v>
      </c>
      <c r="F11" s="22" t="s">
        <v>123</v>
      </c>
      <c r="G11" s="22">
        <v>15</v>
      </c>
      <c r="H11" s="15">
        <v>5</v>
      </c>
      <c r="I11" s="7" t="s">
        <v>242</v>
      </c>
      <c r="J11" s="7" t="s">
        <v>244</v>
      </c>
      <c r="K11" s="15">
        <v>8</v>
      </c>
      <c r="L11" s="7" t="s">
        <v>251</v>
      </c>
      <c r="M11" s="15">
        <v>6</v>
      </c>
      <c r="N11" s="15">
        <v>8</v>
      </c>
      <c r="O11" s="15">
        <v>10</v>
      </c>
      <c r="P11" s="15">
        <v>11</v>
      </c>
      <c r="Q11" s="7" t="s">
        <v>84</v>
      </c>
      <c r="R11" s="7" t="s">
        <v>248</v>
      </c>
      <c r="S11" s="15">
        <v>8</v>
      </c>
      <c r="T11" s="7" t="s">
        <v>257</v>
      </c>
    </row>
    <row r="12" spans="1:20">
      <c r="A12" s="18" t="s">
        <v>110</v>
      </c>
      <c r="B12" s="18" t="s">
        <v>105</v>
      </c>
      <c r="C12" s="19">
        <v>5.48</v>
      </c>
      <c r="D12" s="22" t="s">
        <v>117</v>
      </c>
      <c r="E12" s="22" t="s">
        <v>122</v>
      </c>
      <c r="F12" s="22" t="s">
        <v>123</v>
      </c>
      <c r="G12" s="22">
        <v>13</v>
      </c>
      <c r="H12" s="15">
        <v>6</v>
      </c>
      <c r="I12" s="7" t="s">
        <v>245</v>
      </c>
      <c r="J12" s="7" t="s">
        <v>243</v>
      </c>
      <c r="K12" s="15">
        <v>19</v>
      </c>
      <c r="L12" s="7" t="s">
        <v>39</v>
      </c>
      <c r="M12" s="15">
        <v>5</v>
      </c>
      <c r="N12" s="15">
        <v>8</v>
      </c>
      <c r="O12" s="15">
        <v>12</v>
      </c>
      <c r="P12" s="15">
        <v>17</v>
      </c>
      <c r="Q12" s="7" t="s">
        <v>84</v>
      </c>
      <c r="R12" s="7" t="s">
        <v>249</v>
      </c>
      <c r="S12" s="15">
        <v>10</v>
      </c>
      <c r="T12" s="7" t="s">
        <v>257</v>
      </c>
    </row>
    <row r="13" spans="1:20">
      <c r="A13" s="18" t="s">
        <v>110</v>
      </c>
      <c r="B13" s="18" t="s">
        <v>105</v>
      </c>
      <c r="C13" s="19">
        <v>6.35</v>
      </c>
      <c r="D13" s="22" t="s">
        <v>117</v>
      </c>
      <c r="E13" s="22" t="s">
        <v>122</v>
      </c>
      <c r="F13" s="22" t="s">
        <v>123</v>
      </c>
      <c r="G13" s="22">
        <v>13</v>
      </c>
      <c r="H13" s="15">
        <v>6</v>
      </c>
      <c r="I13" s="7" t="s">
        <v>245</v>
      </c>
      <c r="J13" s="7" t="s">
        <v>244</v>
      </c>
      <c r="K13" s="15">
        <v>3</v>
      </c>
      <c r="L13" s="7" t="s">
        <v>84</v>
      </c>
      <c r="M13" s="15">
        <v>4</v>
      </c>
      <c r="N13" s="15">
        <v>6</v>
      </c>
      <c r="O13" s="15">
        <v>7</v>
      </c>
      <c r="P13" s="15">
        <v>11</v>
      </c>
      <c r="Q13" s="7" t="s">
        <v>84</v>
      </c>
      <c r="R13" s="7" t="s">
        <v>250</v>
      </c>
      <c r="S13" s="15">
        <v>12</v>
      </c>
      <c r="T13" s="7" t="s">
        <v>257</v>
      </c>
    </row>
    <row r="14" spans="1:20">
      <c r="A14" s="18" t="s">
        <v>111</v>
      </c>
      <c r="B14" s="18" t="s">
        <v>106</v>
      </c>
      <c r="C14" s="19">
        <v>7.82</v>
      </c>
      <c r="D14" s="22" t="s">
        <v>117</v>
      </c>
      <c r="E14" s="22" t="s">
        <v>122</v>
      </c>
      <c r="F14" s="22" t="s">
        <v>124</v>
      </c>
      <c r="G14" s="22">
        <v>14</v>
      </c>
      <c r="H14" s="15">
        <v>7</v>
      </c>
      <c r="I14" s="7" t="s">
        <v>242</v>
      </c>
      <c r="J14" s="7" t="s">
        <v>243</v>
      </c>
      <c r="K14" s="15">
        <v>10</v>
      </c>
      <c r="L14" s="7" t="s">
        <v>251</v>
      </c>
      <c r="M14" s="15">
        <v>6</v>
      </c>
      <c r="N14" s="15">
        <v>7</v>
      </c>
      <c r="O14" s="15">
        <v>9</v>
      </c>
      <c r="P14" s="15">
        <v>11</v>
      </c>
      <c r="Q14" s="7" t="s">
        <v>251</v>
      </c>
      <c r="R14" s="7" t="s">
        <v>247</v>
      </c>
      <c r="S14" s="15">
        <v>5</v>
      </c>
      <c r="T14" s="7" t="s">
        <v>258</v>
      </c>
    </row>
    <row r="15" spans="1:20">
      <c r="A15" s="18" t="s">
        <v>111</v>
      </c>
      <c r="B15" s="18" t="s">
        <v>106</v>
      </c>
      <c r="C15" s="19">
        <v>7.48</v>
      </c>
      <c r="D15" s="22" t="s">
        <v>117</v>
      </c>
      <c r="E15" s="22" t="s">
        <v>122</v>
      </c>
      <c r="F15" s="22" t="s">
        <v>124</v>
      </c>
      <c r="G15" s="22">
        <v>14</v>
      </c>
      <c r="H15" s="15">
        <v>7</v>
      </c>
      <c r="I15" s="7" t="s">
        <v>242</v>
      </c>
      <c r="J15" s="7" t="s">
        <v>244</v>
      </c>
      <c r="K15" s="15">
        <v>7</v>
      </c>
      <c r="L15" s="7" t="s">
        <v>39</v>
      </c>
      <c r="M15" s="15">
        <v>5</v>
      </c>
      <c r="N15" s="15">
        <v>9</v>
      </c>
      <c r="O15" s="15">
        <v>13</v>
      </c>
      <c r="P15" s="15">
        <v>18</v>
      </c>
      <c r="Q15" s="7" t="s">
        <v>251</v>
      </c>
      <c r="R15" s="7" t="s">
        <v>248</v>
      </c>
      <c r="S15" s="15">
        <v>6</v>
      </c>
      <c r="T15" s="7" t="s">
        <v>258</v>
      </c>
    </row>
    <row r="16" spans="1:20">
      <c r="A16" s="18" t="s">
        <v>111</v>
      </c>
      <c r="B16" s="18" t="s">
        <v>106</v>
      </c>
      <c r="C16" s="19">
        <v>8.32</v>
      </c>
      <c r="D16" s="22" t="s">
        <v>117</v>
      </c>
      <c r="E16" s="22" t="s">
        <v>122</v>
      </c>
      <c r="F16" s="22" t="s">
        <v>124</v>
      </c>
      <c r="G16" s="22">
        <v>14</v>
      </c>
      <c r="H16" s="15">
        <v>8</v>
      </c>
      <c r="I16" s="7" t="s">
        <v>245</v>
      </c>
      <c r="J16" s="7" t="s">
        <v>243</v>
      </c>
      <c r="K16" s="15">
        <v>20</v>
      </c>
      <c r="L16" s="7" t="s">
        <v>84</v>
      </c>
      <c r="M16" s="15">
        <v>6</v>
      </c>
      <c r="N16" s="15">
        <v>9</v>
      </c>
      <c r="O16" s="15">
        <v>11</v>
      </c>
      <c r="P16" s="15">
        <v>14</v>
      </c>
      <c r="Q16" s="7" t="s">
        <v>251</v>
      </c>
      <c r="R16" s="7" t="s">
        <v>249</v>
      </c>
      <c r="S16" s="15">
        <v>8</v>
      </c>
      <c r="T16" s="7" t="s">
        <v>258</v>
      </c>
    </row>
    <row r="17" spans="1:20">
      <c r="A17" s="18" t="s">
        <v>111</v>
      </c>
      <c r="B17" s="18" t="s">
        <v>107</v>
      </c>
      <c r="C17" s="19">
        <v>7.48</v>
      </c>
      <c r="D17" s="22" t="s">
        <v>117</v>
      </c>
      <c r="E17" s="22" t="s">
        <v>122</v>
      </c>
      <c r="F17" s="22" t="s">
        <v>125</v>
      </c>
      <c r="G17" s="22">
        <v>13</v>
      </c>
      <c r="H17" s="15">
        <v>8</v>
      </c>
      <c r="I17" s="7" t="s">
        <v>245</v>
      </c>
      <c r="J17" s="7" t="s">
        <v>244</v>
      </c>
      <c r="K17" s="15">
        <v>2</v>
      </c>
      <c r="L17" s="7" t="s">
        <v>251</v>
      </c>
      <c r="M17" s="15">
        <v>4</v>
      </c>
      <c r="N17" s="15">
        <v>6</v>
      </c>
      <c r="O17" s="15">
        <v>8</v>
      </c>
      <c r="P17" s="15">
        <v>10</v>
      </c>
      <c r="Q17" s="7" t="s">
        <v>251</v>
      </c>
      <c r="R17" s="7" t="s">
        <v>250</v>
      </c>
      <c r="S17" s="15">
        <v>10</v>
      </c>
      <c r="T17" s="7" t="s">
        <v>258</v>
      </c>
    </row>
    <row r="18" spans="1:20">
      <c r="A18" s="18" t="s">
        <v>111</v>
      </c>
      <c r="B18" s="18" t="s">
        <v>107</v>
      </c>
      <c r="C18" s="19">
        <v>7.41</v>
      </c>
      <c r="D18" s="22" t="s">
        <v>117</v>
      </c>
      <c r="E18" s="22" t="s">
        <v>122</v>
      </c>
      <c r="F18" s="22" t="s">
        <v>125</v>
      </c>
      <c r="G18" s="22">
        <v>15</v>
      </c>
      <c r="H18" s="15">
        <v>9</v>
      </c>
      <c r="I18" s="7" t="s">
        <v>242</v>
      </c>
      <c r="J18" s="7" t="s">
        <v>243</v>
      </c>
      <c r="K18" s="15">
        <v>12</v>
      </c>
      <c r="L18" s="7" t="s">
        <v>39</v>
      </c>
      <c r="M18" s="15">
        <v>6</v>
      </c>
      <c r="N18" s="15">
        <v>10</v>
      </c>
      <c r="O18" s="15">
        <v>13</v>
      </c>
      <c r="P18" s="15">
        <v>16</v>
      </c>
      <c r="Q18" s="7" t="s">
        <v>39</v>
      </c>
      <c r="R18" s="7" t="s">
        <v>247</v>
      </c>
      <c r="S18" s="15">
        <v>5</v>
      </c>
      <c r="T18" s="7" t="s">
        <v>259</v>
      </c>
    </row>
    <row r="19" spans="1:20">
      <c r="A19" s="18" t="s">
        <v>111</v>
      </c>
      <c r="B19" s="18" t="s">
        <v>107</v>
      </c>
      <c r="C19" s="19">
        <v>7.96</v>
      </c>
      <c r="D19" s="22" t="s">
        <v>117</v>
      </c>
      <c r="E19" s="22" t="s">
        <v>122</v>
      </c>
      <c r="F19" s="22" t="s">
        <v>125</v>
      </c>
      <c r="G19" s="22">
        <v>13</v>
      </c>
      <c r="H19" s="15">
        <v>9</v>
      </c>
      <c r="I19" s="7" t="s">
        <v>242</v>
      </c>
      <c r="J19" s="7" t="s">
        <v>244</v>
      </c>
      <c r="K19" s="15">
        <v>7</v>
      </c>
      <c r="L19" s="7" t="s">
        <v>84</v>
      </c>
      <c r="M19" s="15">
        <v>5</v>
      </c>
      <c r="N19" s="15">
        <v>9</v>
      </c>
      <c r="O19" s="15">
        <v>11</v>
      </c>
      <c r="P19" s="15">
        <v>12</v>
      </c>
      <c r="Q19" s="7" t="s">
        <v>39</v>
      </c>
      <c r="R19" s="7" t="s">
        <v>248</v>
      </c>
      <c r="S19" s="15">
        <v>10</v>
      </c>
      <c r="T19" s="7" t="s">
        <v>259</v>
      </c>
    </row>
    <row r="20" spans="1:20">
      <c r="A20" s="18" t="s">
        <v>111</v>
      </c>
      <c r="B20" s="18" t="s">
        <v>108</v>
      </c>
      <c r="C20" s="19">
        <v>8.42</v>
      </c>
      <c r="D20" s="22" t="s">
        <v>117</v>
      </c>
      <c r="E20" s="22" t="s">
        <v>126</v>
      </c>
      <c r="F20" s="22" t="s">
        <v>127</v>
      </c>
      <c r="G20" s="22">
        <v>19</v>
      </c>
      <c r="H20" s="15">
        <v>10</v>
      </c>
      <c r="I20" s="7" t="s">
        <v>245</v>
      </c>
      <c r="J20" s="7" t="s">
        <v>243</v>
      </c>
      <c r="K20" s="15">
        <v>18</v>
      </c>
      <c r="Q20" s="7" t="s">
        <v>39</v>
      </c>
      <c r="R20" s="7" t="s">
        <v>249</v>
      </c>
      <c r="S20" s="15">
        <v>13</v>
      </c>
      <c r="T20" s="7" t="s">
        <v>259</v>
      </c>
    </row>
    <row r="21" spans="1:20">
      <c r="A21" s="18" t="s">
        <v>111</v>
      </c>
      <c r="B21" s="18" t="s">
        <v>108</v>
      </c>
      <c r="C21" s="19">
        <v>7.34</v>
      </c>
      <c r="D21" s="22" t="s">
        <v>117</v>
      </c>
      <c r="E21" s="22" t="s">
        <v>126</v>
      </c>
      <c r="F21" s="22" t="s">
        <v>127</v>
      </c>
      <c r="G21" s="22">
        <v>21</v>
      </c>
      <c r="H21" s="15">
        <v>10</v>
      </c>
      <c r="I21" s="7" t="s">
        <v>245</v>
      </c>
      <c r="J21" s="7" t="s">
        <v>244</v>
      </c>
      <c r="K21" s="15">
        <v>6</v>
      </c>
      <c r="Q21" s="7" t="s">
        <v>39</v>
      </c>
      <c r="R21" s="7" t="s">
        <v>250</v>
      </c>
      <c r="S21" s="15">
        <v>16</v>
      </c>
      <c r="T21" s="7" t="s">
        <v>259</v>
      </c>
    </row>
    <row r="22" spans="1:20">
      <c r="A22" s="18" t="s">
        <v>111</v>
      </c>
      <c r="B22" s="18" t="s">
        <v>108</v>
      </c>
      <c r="C22" s="19">
        <v>8.2200000000000006</v>
      </c>
      <c r="D22" s="22" t="s">
        <v>117</v>
      </c>
      <c r="E22" s="22" t="s">
        <v>126</v>
      </c>
      <c r="F22" s="22" t="s">
        <v>127</v>
      </c>
      <c r="G22" s="22">
        <v>19</v>
      </c>
      <c r="H22" s="15">
        <v>11</v>
      </c>
      <c r="I22" s="7" t="s">
        <v>242</v>
      </c>
      <c r="J22" s="7" t="s">
        <v>243</v>
      </c>
      <c r="K22" s="15">
        <v>11</v>
      </c>
      <c r="Q22" s="7" t="s">
        <v>84</v>
      </c>
      <c r="R22" s="7" t="s">
        <v>247</v>
      </c>
      <c r="S22" s="15">
        <v>6</v>
      </c>
      <c r="T22" s="7" t="s">
        <v>260</v>
      </c>
    </row>
    <row r="23" spans="1:20">
      <c r="A23" s="18" t="s">
        <v>111</v>
      </c>
      <c r="B23" s="18" t="s">
        <v>109</v>
      </c>
      <c r="C23" s="19">
        <v>6.33</v>
      </c>
      <c r="D23" s="22" t="s">
        <v>117</v>
      </c>
      <c r="E23" s="22" t="s">
        <v>126</v>
      </c>
      <c r="F23" s="22" t="s">
        <v>128</v>
      </c>
      <c r="G23" s="22">
        <v>21</v>
      </c>
      <c r="H23" s="15">
        <v>11</v>
      </c>
      <c r="I23" s="7" t="s">
        <v>242</v>
      </c>
      <c r="J23" s="7" t="s">
        <v>244</v>
      </c>
      <c r="K23" s="15">
        <v>8</v>
      </c>
      <c r="Q23" s="7" t="s">
        <v>84</v>
      </c>
      <c r="R23" s="7" t="s">
        <v>248</v>
      </c>
      <c r="S23" s="15">
        <v>7</v>
      </c>
      <c r="T23" s="7" t="s">
        <v>260</v>
      </c>
    </row>
    <row r="24" spans="1:20">
      <c r="A24" s="18" t="s">
        <v>111</v>
      </c>
      <c r="B24" s="18" t="s">
        <v>109</v>
      </c>
      <c r="C24" s="19">
        <v>6.45</v>
      </c>
      <c r="D24" s="22" t="s">
        <v>117</v>
      </c>
      <c r="E24" s="22" t="s">
        <v>126</v>
      </c>
      <c r="F24" s="22" t="s">
        <v>128</v>
      </c>
      <c r="G24" s="22">
        <v>18</v>
      </c>
      <c r="H24" s="15">
        <v>12</v>
      </c>
      <c r="I24" s="7" t="s">
        <v>245</v>
      </c>
      <c r="J24" s="7" t="s">
        <v>243</v>
      </c>
      <c r="K24" s="15">
        <v>24</v>
      </c>
      <c r="Q24" s="7" t="s">
        <v>84</v>
      </c>
      <c r="R24" s="7" t="s">
        <v>249</v>
      </c>
      <c r="S24" s="15">
        <v>9</v>
      </c>
      <c r="T24" s="7" t="s">
        <v>260</v>
      </c>
    </row>
    <row r="25" spans="1:20">
      <c r="A25" s="18" t="s">
        <v>111</v>
      </c>
      <c r="B25" s="18" t="s">
        <v>109</v>
      </c>
      <c r="C25" s="19">
        <v>6.27</v>
      </c>
      <c r="D25" s="22" t="s">
        <v>117</v>
      </c>
      <c r="E25" s="22" t="s">
        <v>126</v>
      </c>
      <c r="F25" s="22" t="s">
        <v>128</v>
      </c>
      <c r="G25" s="22">
        <v>19</v>
      </c>
      <c r="H25" s="15">
        <v>12</v>
      </c>
      <c r="I25" s="7" t="s">
        <v>245</v>
      </c>
      <c r="J25" s="7" t="s">
        <v>244</v>
      </c>
      <c r="K25" s="15">
        <v>6</v>
      </c>
      <c r="Q25" s="7" t="s">
        <v>84</v>
      </c>
      <c r="R25" s="7" t="s">
        <v>250</v>
      </c>
      <c r="S25" s="15">
        <v>11</v>
      </c>
      <c r="T25" s="7" t="s">
        <v>260</v>
      </c>
    </row>
    <row r="26" spans="1:20">
      <c r="D26" s="22" t="s">
        <v>117</v>
      </c>
      <c r="E26" s="22" t="s">
        <v>126</v>
      </c>
      <c r="F26" s="22" t="s">
        <v>129</v>
      </c>
      <c r="G26" s="22">
        <v>21</v>
      </c>
      <c r="Q26" s="7" t="s">
        <v>251</v>
      </c>
      <c r="R26" s="7" t="s">
        <v>247</v>
      </c>
      <c r="S26" s="15">
        <v>6</v>
      </c>
      <c r="T26" s="7" t="s">
        <v>261</v>
      </c>
    </row>
    <row r="27" spans="1:20">
      <c r="D27" s="22" t="s">
        <v>117</v>
      </c>
      <c r="E27" s="22" t="s">
        <v>126</v>
      </c>
      <c r="F27" s="22" t="s">
        <v>129</v>
      </c>
      <c r="G27" s="22">
        <v>20</v>
      </c>
      <c r="Q27" s="7" t="s">
        <v>251</v>
      </c>
      <c r="R27" s="7" t="s">
        <v>248</v>
      </c>
      <c r="S27" s="15">
        <v>7</v>
      </c>
      <c r="T27" s="7" t="s">
        <v>261</v>
      </c>
    </row>
    <row r="28" spans="1:20">
      <c r="D28" s="22" t="s">
        <v>117</v>
      </c>
      <c r="E28" s="22" t="s">
        <v>126</v>
      </c>
      <c r="F28" s="22" t="s">
        <v>129</v>
      </c>
      <c r="G28" s="22">
        <v>19</v>
      </c>
      <c r="Q28" s="7" t="s">
        <v>251</v>
      </c>
      <c r="R28" s="7" t="s">
        <v>249</v>
      </c>
      <c r="S28" s="15">
        <v>9</v>
      </c>
      <c r="T28" s="7" t="s">
        <v>261</v>
      </c>
    </row>
    <row r="29" spans="1:20">
      <c r="D29" s="22" t="s">
        <v>130</v>
      </c>
      <c r="E29" s="22" t="s">
        <v>131</v>
      </c>
      <c r="F29" s="22" t="s">
        <v>132</v>
      </c>
      <c r="G29" s="22">
        <v>14</v>
      </c>
      <c r="Q29" s="7" t="s">
        <v>251</v>
      </c>
      <c r="R29" s="7" t="s">
        <v>250</v>
      </c>
      <c r="S29" s="15">
        <v>12</v>
      </c>
      <c r="T29" s="7" t="s">
        <v>261</v>
      </c>
    </row>
    <row r="30" spans="1:20">
      <c r="D30" s="22" t="s">
        <v>130</v>
      </c>
      <c r="E30" s="22" t="s">
        <v>131</v>
      </c>
      <c r="F30" s="22" t="s">
        <v>132</v>
      </c>
      <c r="G30" s="22">
        <v>13</v>
      </c>
      <c r="Q30" s="7" t="s">
        <v>39</v>
      </c>
      <c r="R30" s="7" t="s">
        <v>247</v>
      </c>
      <c r="S30" s="15">
        <v>4</v>
      </c>
      <c r="T30" s="7" t="s">
        <v>262</v>
      </c>
    </row>
    <row r="31" spans="1:20">
      <c r="D31" s="22" t="s">
        <v>130</v>
      </c>
      <c r="E31" s="22" t="s">
        <v>131</v>
      </c>
      <c r="F31" s="22" t="s">
        <v>132</v>
      </c>
      <c r="G31" s="22">
        <v>13</v>
      </c>
      <c r="Q31" s="7" t="s">
        <v>39</v>
      </c>
      <c r="R31" s="7" t="s">
        <v>248</v>
      </c>
      <c r="S31" s="15">
        <v>11</v>
      </c>
      <c r="T31" s="7" t="s">
        <v>262</v>
      </c>
    </row>
    <row r="32" spans="1:20">
      <c r="D32" s="22" t="s">
        <v>130</v>
      </c>
      <c r="E32" s="22" t="s">
        <v>131</v>
      </c>
      <c r="F32" s="22" t="s">
        <v>133</v>
      </c>
      <c r="G32" s="22">
        <v>14</v>
      </c>
      <c r="Q32" s="7" t="s">
        <v>39</v>
      </c>
      <c r="R32" s="7" t="s">
        <v>249</v>
      </c>
      <c r="S32" s="15">
        <v>14</v>
      </c>
      <c r="T32" s="7" t="s">
        <v>262</v>
      </c>
    </row>
    <row r="33" spans="4:20">
      <c r="D33" s="22" t="s">
        <v>130</v>
      </c>
      <c r="E33" s="22" t="s">
        <v>131</v>
      </c>
      <c r="F33" s="22" t="s">
        <v>133</v>
      </c>
      <c r="G33" s="22">
        <v>13</v>
      </c>
      <c r="Q33" s="7" t="s">
        <v>39</v>
      </c>
      <c r="R33" s="7" t="s">
        <v>250</v>
      </c>
      <c r="S33" s="15">
        <v>17</v>
      </c>
      <c r="T33" s="7" t="s">
        <v>262</v>
      </c>
    </row>
    <row r="34" spans="4:20">
      <c r="D34" s="22" t="s">
        <v>130</v>
      </c>
      <c r="E34" s="22" t="s">
        <v>131</v>
      </c>
      <c r="F34" s="22" t="s">
        <v>133</v>
      </c>
      <c r="G34" s="22">
        <v>14</v>
      </c>
      <c r="Q34" s="7" t="s">
        <v>84</v>
      </c>
      <c r="R34" s="7" t="s">
        <v>247</v>
      </c>
      <c r="S34" s="15">
        <v>7</v>
      </c>
      <c r="T34" s="7" t="s">
        <v>263</v>
      </c>
    </row>
    <row r="35" spans="4:20">
      <c r="D35" s="22" t="s">
        <v>130</v>
      </c>
      <c r="E35" s="22" t="s">
        <v>131</v>
      </c>
      <c r="F35" s="22" t="s">
        <v>134</v>
      </c>
      <c r="G35" s="22">
        <v>11</v>
      </c>
      <c r="Q35" s="7" t="s">
        <v>84</v>
      </c>
      <c r="R35" s="7" t="s">
        <v>248</v>
      </c>
      <c r="S35" s="15">
        <v>9</v>
      </c>
      <c r="T35" s="7" t="s">
        <v>263</v>
      </c>
    </row>
    <row r="36" spans="4:20">
      <c r="D36" s="22" t="s">
        <v>130</v>
      </c>
      <c r="E36" s="22" t="s">
        <v>131</v>
      </c>
      <c r="F36" s="22" t="s">
        <v>134</v>
      </c>
      <c r="G36" s="22">
        <v>11</v>
      </c>
      <c r="Q36" s="7" t="s">
        <v>84</v>
      </c>
      <c r="R36" s="7" t="s">
        <v>249</v>
      </c>
      <c r="S36" s="15">
        <v>11</v>
      </c>
      <c r="T36" s="7" t="s">
        <v>263</v>
      </c>
    </row>
    <row r="37" spans="4:20">
      <c r="D37" s="22" t="s">
        <v>130</v>
      </c>
      <c r="E37" s="22" t="s">
        <v>131</v>
      </c>
      <c r="F37" s="22" t="s">
        <v>134</v>
      </c>
      <c r="G37" s="22">
        <v>13</v>
      </c>
      <c r="Q37" s="7" t="s">
        <v>84</v>
      </c>
      <c r="R37" s="7" t="s">
        <v>250</v>
      </c>
      <c r="S37" s="15">
        <v>13</v>
      </c>
      <c r="T37" s="7" t="s">
        <v>263</v>
      </c>
    </row>
    <row r="38" spans="4:20">
      <c r="D38" s="22" t="s">
        <v>130</v>
      </c>
      <c r="E38" s="22" t="s">
        <v>135</v>
      </c>
      <c r="F38" s="22" t="s">
        <v>136</v>
      </c>
      <c r="G38" s="22">
        <v>11</v>
      </c>
      <c r="Q38" s="7" t="s">
        <v>251</v>
      </c>
      <c r="R38" s="7" t="s">
        <v>247</v>
      </c>
      <c r="S38" s="15">
        <v>6</v>
      </c>
      <c r="T38" s="7" t="s">
        <v>264</v>
      </c>
    </row>
    <row r="39" spans="4:20">
      <c r="D39" s="22" t="s">
        <v>130</v>
      </c>
      <c r="E39" s="22" t="s">
        <v>135</v>
      </c>
      <c r="F39" s="22" t="s">
        <v>136</v>
      </c>
      <c r="G39" s="22">
        <v>12</v>
      </c>
      <c r="Q39" s="7" t="s">
        <v>251</v>
      </c>
      <c r="R39" s="7" t="s">
        <v>248</v>
      </c>
      <c r="S39" s="15">
        <v>8</v>
      </c>
      <c r="T39" s="7" t="s">
        <v>264</v>
      </c>
    </row>
    <row r="40" spans="4:20">
      <c r="D40" s="22" t="s">
        <v>130</v>
      </c>
      <c r="E40" s="22" t="s">
        <v>135</v>
      </c>
      <c r="F40" s="22" t="s">
        <v>136</v>
      </c>
      <c r="G40" s="22">
        <v>9</v>
      </c>
      <c r="Q40" s="7" t="s">
        <v>251</v>
      </c>
      <c r="R40" s="7" t="s">
        <v>249</v>
      </c>
      <c r="S40" s="15">
        <v>10</v>
      </c>
      <c r="T40" s="7" t="s">
        <v>264</v>
      </c>
    </row>
    <row r="41" spans="4:20">
      <c r="D41" s="22" t="s">
        <v>130</v>
      </c>
      <c r="E41" s="22" t="s">
        <v>135</v>
      </c>
      <c r="F41" s="22" t="s">
        <v>137</v>
      </c>
      <c r="G41" s="22">
        <v>11</v>
      </c>
      <c r="Q41" s="7" t="s">
        <v>251</v>
      </c>
      <c r="R41" s="7" t="s">
        <v>250</v>
      </c>
      <c r="S41" s="15">
        <v>11</v>
      </c>
      <c r="T41" s="7" t="s">
        <v>264</v>
      </c>
    </row>
    <row r="42" spans="4:20">
      <c r="D42" s="22" t="s">
        <v>130</v>
      </c>
      <c r="E42" s="22" t="s">
        <v>135</v>
      </c>
      <c r="F42" s="22" t="s">
        <v>137</v>
      </c>
      <c r="G42" s="22">
        <v>9</v>
      </c>
      <c r="Q42" s="7" t="s">
        <v>39</v>
      </c>
      <c r="R42" s="7" t="s">
        <v>247</v>
      </c>
      <c r="S42" s="15">
        <v>5</v>
      </c>
      <c r="T42" s="7" t="s">
        <v>265</v>
      </c>
    </row>
    <row r="43" spans="4:20">
      <c r="D43" s="22" t="s">
        <v>130</v>
      </c>
      <c r="E43" s="22" t="s">
        <v>135</v>
      </c>
      <c r="F43" s="22" t="s">
        <v>137</v>
      </c>
      <c r="G43" s="22">
        <v>9</v>
      </c>
      <c r="Q43" s="7" t="s">
        <v>39</v>
      </c>
      <c r="R43" s="7" t="s">
        <v>248</v>
      </c>
      <c r="S43" s="15">
        <v>8</v>
      </c>
      <c r="T43" s="7" t="s">
        <v>265</v>
      </c>
    </row>
    <row r="44" spans="4:20">
      <c r="D44" s="22" t="s">
        <v>130</v>
      </c>
      <c r="E44" s="22" t="s">
        <v>135</v>
      </c>
      <c r="F44" s="22" t="s">
        <v>138</v>
      </c>
      <c r="G44" s="22">
        <v>11</v>
      </c>
      <c r="Q44" s="7" t="s">
        <v>39</v>
      </c>
      <c r="R44" s="7" t="s">
        <v>249</v>
      </c>
      <c r="S44" s="15">
        <v>12</v>
      </c>
      <c r="T44" s="7" t="s">
        <v>265</v>
      </c>
    </row>
    <row r="45" spans="4:20">
      <c r="D45" s="22" t="s">
        <v>130</v>
      </c>
      <c r="E45" s="22" t="s">
        <v>135</v>
      </c>
      <c r="F45" s="22" t="s">
        <v>138</v>
      </c>
      <c r="G45" s="22">
        <v>11</v>
      </c>
      <c r="Q45" s="7" t="s">
        <v>39</v>
      </c>
      <c r="R45" s="7" t="s">
        <v>250</v>
      </c>
      <c r="S45" s="15">
        <v>17</v>
      </c>
      <c r="T45" s="7" t="s">
        <v>265</v>
      </c>
    </row>
    <row r="46" spans="4:20">
      <c r="D46" s="22" t="s">
        <v>130</v>
      </c>
      <c r="E46" s="22" t="s">
        <v>135</v>
      </c>
      <c r="F46" s="22" t="s">
        <v>138</v>
      </c>
      <c r="G46" s="22">
        <v>12</v>
      </c>
      <c r="Q46" s="7" t="s">
        <v>84</v>
      </c>
      <c r="R46" s="7" t="s">
        <v>247</v>
      </c>
      <c r="S46" s="15">
        <v>4</v>
      </c>
      <c r="T46" s="7" t="s">
        <v>266</v>
      </c>
    </row>
    <row r="47" spans="4:20">
      <c r="D47" s="22" t="s">
        <v>130</v>
      </c>
      <c r="E47" s="22" t="s">
        <v>139</v>
      </c>
      <c r="F47" s="22" t="s">
        <v>140</v>
      </c>
      <c r="G47" s="22">
        <v>11</v>
      </c>
      <c r="Q47" s="7" t="s">
        <v>84</v>
      </c>
      <c r="R47" s="7" t="s">
        <v>248</v>
      </c>
      <c r="S47" s="15">
        <v>6</v>
      </c>
      <c r="T47" s="7" t="s">
        <v>266</v>
      </c>
    </row>
    <row r="48" spans="4:20">
      <c r="D48" s="22" t="s">
        <v>130</v>
      </c>
      <c r="E48" s="22" t="s">
        <v>139</v>
      </c>
      <c r="F48" s="22" t="s">
        <v>140</v>
      </c>
      <c r="G48" s="22">
        <v>11</v>
      </c>
      <c r="Q48" s="7" t="s">
        <v>84</v>
      </c>
      <c r="R48" s="7" t="s">
        <v>249</v>
      </c>
      <c r="S48" s="15">
        <v>7</v>
      </c>
      <c r="T48" s="7" t="s">
        <v>266</v>
      </c>
    </row>
    <row r="49" spans="4:20">
      <c r="D49" s="22" t="s">
        <v>130</v>
      </c>
      <c r="E49" s="22" t="s">
        <v>139</v>
      </c>
      <c r="F49" s="22" t="s">
        <v>140</v>
      </c>
      <c r="G49" s="22">
        <v>11</v>
      </c>
      <c r="Q49" s="7" t="s">
        <v>84</v>
      </c>
      <c r="R49" s="7" t="s">
        <v>250</v>
      </c>
      <c r="S49" s="15">
        <v>11</v>
      </c>
      <c r="T49" s="7" t="s">
        <v>266</v>
      </c>
    </row>
    <row r="50" spans="4:20">
      <c r="D50" s="22" t="s">
        <v>130</v>
      </c>
      <c r="E50" s="22" t="s">
        <v>139</v>
      </c>
      <c r="F50" s="22" t="s">
        <v>141</v>
      </c>
      <c r="G50" s="22">
        <v>10</v>
      </c>
      <c r="Q50" s="7" t="s">
        <v>251</v>
      </c>
      <c r="R50" s="7" t="s">
        <v>247</v>
      </c>
      <c r="S50" s="15">
        <v>6</v>
      </c>
      <c r="T50" s="7" t="s">
        <v>267</v>
      </c>
    </row>
    <row r="51" spans="4:20">
      <c r="D51" s="22" t="s">
        <v>130</v>
      </c>
      <c r="E51" s="22" t="s">
        <v>139</v>
      </c>
      <c r="F51" s="22" t="s">
        <v>141</v>
      </c>
      <c r="G51" s="22">
        <v>9</v>
      </c>
      <c r="Q51" s="7" t="s">
        <v>251</v>
      </c>
      <c r="R51" s="7" t="s">
        <v>248</v>
      </c>
      <c r="S51" s="15">
        <v>7</v>
      </c>
      <c r="T51" s="7" t="s">
        <v>267</v>
      </c>
    </row>
    <row r="52" spans="4:20">
      <c r="D52" s="22" t="s">
        <v>130</v>
      </c>
      <c r="E52" s="22" t="s">
        <v>139</v>
      </c>
      <c r="F52" s="22" t="s">
        <v>141</v>
      </c>
      <c r="G52" s="22">
        <v>10</v>
      </c>
      <c r="Q52" s="7" t="s">
        <v>251</v>
      </c>
      <c r="R52" s="7" t="s">
        <v>249</v>
      </c>
      <c r="S52" s="15">
        <v>9</v>
      </c>
      <c r="T52" s="7" t="s">
        <v>267</v>
      </c>
    </row>
    <row r="53" spans="4:20">
      <c r="D53" s="22" t="s">
        <v>130</v>
      </c>
      <c r="E53" s="22" t="s">
        <v>139</v>
      </c>
      <c r="F53" s="22" t="s">
        <v>142</v>
      </c>
      <c r="G53" s="22">
        <v>10</v>
      </c>
      <c r="Q53" s="7" t="s">
        <v>251</v>
      </c>
      <c r="R53" s="7" t="s">
        <v>250</v>
      </c>
      <c r="S53" s="15">
        <v>11</v>
      </c>
      <c r="T53" s="7" t="s">
        <v>267</v>
      </c>
    </row>
    <row r="54" spans="4:20">
      <c r="D54" s="22" t="s">
        <v>130</v>
      </c>
      <c r="E54" s="22" t="s">
        <v>139</v>
      </c>
      <c r="F54" s="22" t="s">
        <v>142</v>
      </c>
      <c r="G54" s="22">
        <v>9</v>
      </c>
      <c r="Q54" s="7" t="s">
        <v>39</v>
      </c>
      <c r="R54" s="7" t="s">
        <v>247</v>
      </c>
      <c r="S54" s="15">
        <v>5</v>
      </c>
      <c r="T54" s="7" t="s">
        <v>268</v>
      </c>
    </row>
    <row r="55" spans="4:20">
      <c r="D55" s="22" t="s">
        <v>130</v>
      </c>
      <c r="E55" s="22" t="s">
        <v>139</v>
      </c>
      <c r="F55" s="22" t="s">
        <v>142</v>
      </c>
      <c r="G55" s="22">
        <v>10</v>
      </c>
      <c r="Q55" s="7" t="s">
        <v>39</v>
      </c>
      <c r="R55" s="7" t="s">
        <v>248</v>
      </c>
      <c r="S55" s="15">
        <v>9</v>
      </c>
      <c r="T55" s="7" t="s">
        <v>268</v>
      </c>
    </row>
    <row r="56" spans="4:20">
      <c r="D56" s="22" t="s">
        <v>143</v>
      </c>
      <c r="E56" s="22" t="s">
        <v>144</v>
      </c>
      <c r="F56" s="22" t="s">
        <v>145</v>
      </c>
      <c r="G56" s="22">
        <v>19</v>
      </c>
      <c r="Q56" s="7" t="s">
        <v>39</v>
      </c>
      <c r="R56" s="7" t="s">
        <v>249</v>
      </c>
      <c r="S56" s="15">
        <v>13</v>
      </c>
      <c r="T56" s="7" t="s">
        <v>268</v>
      </c>
    </row>
    <row r="57" spans="4:20">
      <c r="D57" s="22" t="s">
        <v>143</v>
      </c>
      <c r="E57" s="22" t="s">
        <v>144</v>
      </c>
      <c r="F57" s="22" t="s">
        <v>145</v>
      </c>
      <c r="G57" s="22">
        <v>19</v>
      </c>
      <c r="Q57" s="7" t="s">
        <v>39</v>
      </c>
      <c r="R57" s="7" t="s">
        <v>250</v>
      </c>
      <c r="S57" s="15">
        <v>18</v>
      </c>
      <c r="T57" s="7" t="s">
        <v>268</v>
      </c>
    </row>
    <row r="58" spans="4:20">
      <c r="D58" s="22" t="s">
        <v>143</v>
      </c>
      <c r="E58" s="22" t="s">
        <v>144</v>
      </c>
      <c r="F58" s="22" t="s">
        <v>145</v>
      </c>
      <c r="G58" s="22">
        <v>21</v>
      </c>
      <c r="Q58" s="7" t="s">
        <v>84</v>
      </c>
      <c r="R58" s="7" t="s">
        <v>247</v>
      </c>
      <c r="S58" s="15">
        <v>6</v>
      </c>
      <c r="T58" s="7" t="s">
        <v>269</v>
      </c>
    </row>
    <row r="59" spans="4:20">
      <c r="D59" s="22" t="s">
        <v>143</v>
      </c>
      <c r="E59" s="22" t="s">
        <v>144</v>
      </c>
      <c r="F59" s="22" t="s">
        <v>146</v>
      </c>
      <c r="G59" s="22">
        <v>19</v>
      </c>
      <c r="Q59" s="7" t="s">
        <v>84</v>
      </c>
      <c r="R59" s="7" t="s">
        <v>248</v>
      </c>
      <c r="S59" s="15">
        <v>9</v>
      </c>
      <c r="T59" s="7" t="s">
        <v>269</v>
      </c>
    </row>
    <row r="60" spans="4:20">
      <c r="D60" s="22" t="s">
        <v>143</v>
      </c>
      <c r="E60" s="22" t="s">
        <v>144</v>
      </c>
      <c r="F60" s="22" t="s">
        <v>146</v>
      </c>
      <c r="G60" s="22">
        <v>20</v>
      </c>
      <c r="Q60" s="7" t="s">
        <v>84</v>
      </c>
      <c r="R60" s="7" t="s">
        <v>249</v>
      </c>
      <c r="S60" s="15">
        <v>11</v>
      </c>
      <c r="T60" s="7" t="s">
        <v>269</v>
      </c>
    </row>
    <row r="61" spans="4:20">
      <c r="D61" s="22" t="s">
        <v>143</v>
      </c>
      <c r="E61" s="22" t="s">
        <v>144</v>
      </c>
      <c r="F61" s="22" t="s">
        <v>146</v>
      </c>
      <c r="G61" s="22">
        <v>20</v>
      </c>
      <c r="Q61" s="7" t="s">
        <v>84</v>
      </c>
      <c r="R61" s="7" t="s">
        <v>250</v>
      </c>
      <c r="S61" s="15">
        <v>14</v>
      </c>
      <c r="T61" s="7" t="s">
        <v>269</v>
      </c>
    </row>
    <row r="62" spans="4:20">
      <c r="D62" s="22" t="s">
        <v>143</v>
      </c>
      <c r="E62" s="22" t="s">
        <v>144</v>
      </c>
      <c r="F62" s="22" t="s">
        <v>147</v>
      </c>
      <c r="G62" s="22">
        <v>18</v>
      </c>
      <c r="Q62" s="7" t="s">
        <v>251</v>
      </c>
      <c r="R62" s="7" t="s">
        <v>247</v>
      </c>
      <c r="S62" s="15">
        <v>4</v>
      </c>
      <c r="T62" s="7" t="s">
        <v>270</v>
      </c>
    </row>
    <row r="63" spans="4:20">
      <c r="D63" s="22" t="s">
        <v>143</v>
      </c>
      <c r="E63" s="22" t="s">
        <v>144</v>
      </c>
      <c r="F63" s="22" t="s">
        <v>147</v>
      </c>
      <c r="G63" s="22">
        <v>18</v>
      </c>
      <c r="Q63" s="7" t="s">
        <v>251</v>
      </c>
      <c r="R63" s="7" t="s">
        <v>248</v>
      </c>
      <c r="S63" s="15">
        <v>6</v>
      </c>
      <c r="T63" s="7" t="s">
        <v>270</v>
      </c>
    </row>
    <row r="64" spans="4:20">
      <c r="D64" s="22" t="s">
        <v>143</v>
      </c>
      <c r="E64" s="22" t="s">
        <v>144</v>
      </c>
      <c r="F64" s="22" t="s">
        <v>147</v>
      </c>
      <c r="G64" s="22">
        <v>19</v>
      </c>
      <c r="Q64" s="7" t="s">
        <v>251</v>
      </c>
      <c r="R64" s="7" t="s">
        <v>249</v>
      </c>
      <c r="S64" s="15">
        <v>8</v>
      </c>
      <c r="T64" s="7" t="s">
        <v>270</v>
      </c>
    </row>
    <row r="65" spans="4:20">
      <c r="D65" s="22" t="s">
        <v>143</v>
      </c>
      <c r="E65" s="22" t="s">
        <v>148</v>
      </c>
      <c r="F65" s="22" t="s">
        <v>149</v>
      </c>
      <c r="G65" s="22">
        <v>23</v>
      </c>
      <c r="Q65" s="7" t="s">
        <v>251</v>
      </c>
      <c r="R65" s="7" t="s">
        <v>250</v>
      </c>
      <c r="S65" s="15">
        <v>10</v>
      </c>
      <c r="T65" s="7" t="s">
        <v>270</v>
      </c>
    </row>
    <row r="66" spans="4:20">
      <c r="D66" s="22" t="s">
        <v>143</v>
      </c>
      <c r="E66" s="22" t="s">
        <v>148</v>
      </c>
      <c r="F66" s="22" t="s">
        <v>149</v>
      </c>
      <c r="G66" s="22">
        <v>22</v>
      </c>
      <c r="Q66" s="7" t="s">
        <v>39</v>
      </c>
      <c r="R66" s="7" t="s">
        <v>247</v>
      </c>
      <c r="S66" s="15">
        <v>6</v>
      </c>
      <c r="T66" s="7" t="s">
        <v>271</v>
      </c>
    </row>
    <row r="67" spans="4:20">
      <c r="D67" s="22" t="s">
        <v>143</v>
      </c>
      <c r="E67" s="22" t="s">
        <v>148</v>
      </c>
      <c r="F67" s="22" t="s">
        <v>149</v>
      </c>
      <c r="G67" s="22">
        <v>24</v>
      </c>
      <c r="Q67" s="7" t="s">
        <v>39</v>
      </c>
      <c r="R67" s="7" t="s">
        <v>248</v>
      </c>
      <c r="S67" s="15">
        <v>10</v>
      </c>
      <c r="T67" s="7" t="s">
        <v>271</v>
      </c>
    </row>
    <row r="68" spans="4:20">
      <c r="D68" s="22" t="s">
        <v>143</v>
      </c>
      <c r="E68" s="22" t="s">
        <v>148</v>
      </c>
      <c r="F68" s="22" t="s">
        <v>150</v>
      </c>
      <c r="G68" s="22">
        <v>25</v>
      </c>
      <c r="Q68" s="7" t="s">
        <v>39</v>
      </c>
      <c r="R68" s="7" t="s">
        <v>249</v>
      </c>
      <c r="S68" s="15">
        <v>13</v>
      </c>
      <c r="T68" s="7" t="s">
        <v>271</v>
      </c>
    </row>
    <row r="69" spans="4:20">
      <c r="D69" s="22" t="s">
        <v>143</v>
      </c>
      <c r="E69" s="22" t="s">
        <v>148</v>
      </c>
      <c r="F69" s="22" t="s">
        <v>150</v>
      </c>
      <c r="G69" s="22">
        <v>25</v>
      </c>
      <c r="Q69" s="7" t="s">
        <v>39</v>
      </c>
      <c r="R69" s="7" t="s">
        <v>250</v>
      </c>
      <c r="S69" s="15">
        <v>16</v>
      </c>
      <c r="T69" s="7" t="s">
        <v>271</v>
      </c>
    </row>
    <row r="70" spans="4:20">
      <c r="D70" s="22" t="s">
        <v>143</v>
      </c>
      <c r="E70" s="22" t="s">
        <v>148</v>
      </c>
      <c r="F70" s="22" t="s">
        <v>150</v>
      </c>
      <c r="G70" s="22">
        <v>25</v>
      </c>
      <c r="Q70" s="7" t="s">
        <v>84</v>
      </c>
      <c r="R70" s="7" t="s">
        <v>247</v>
      </c>
      <c r="S70" s="15">
        <v>5</v>
      </c>
      <c r="T70" s="7" t="s">
        <v>272</v>
      </c>
    </row>
    <row r="71" spans="4:20">
      <c r="D71" s="22" t="s">
        <v>143</v>
      </c>
      <c r="E71" s="22" t="s">
        <v>148</v>
      </c>
      <c r="F71" s="22" t="s">
        <v>151</v>
      </c>
      <c r="G71" s="22">
        <v>22</v>
      </c>
      <c r="Q71" s="7" t="s">
        <v>84</v>
      </c>
      <c r="R71" s="7" t="s">
        <v>248</v>
      </c>
      <c r="S71" s="15">
        <v>9</v>
      </c>
      <c r="T71" s="7" t="s">
        <v>272</v>
      </c>
    </row>
    <row r="72" spans="4:20">
      <c r="D72" s="22" t="s">
        <v>143</v>
      </c>
      <c r="E72" s="22" t="s">
        <v>148</v>
      </c>
      <c r="F72" s="22" t="s">
        <v>151</v>
      </c>
      <c r="G72" s="22">
        <v>22</v>
      </c>
      <c r="Q72" s="7" t="s">
        <v>84</v>
      </c>
      <c r="R72" s="7" t="s">
        <v>249</v>
      </c>
      <c r="S72" s="15">
        <v>11</v>
      </c>
      <c r="T72" s="7" t="s">
        <v>272</v>
      </c>
    </row>
    <row r="73" spans="4:20">
      <c r="D73" s="22" t="s">
        <v>143</v>
      </c>
      <c r="E73" s="22" t="s">
        <v>148</v>
      </c>
      <c r="F73" s="22" t="s">
        <v>151</v>
      </c>
      <c r="G73" s="22">
        <v>22</v>
      </c>
      <c r="Q73" s="7" t="s">
        <v>84</v>
      </c>
      <c r="R73" s="7" t="s">
        <v>250</v>
      </c>
      <c r="S73" s="15">
        <v>12</v>
      </c>
      <c r="T73" s="7" t="s">
        <v>272</v>
      </c>
    </row>
    <row r="74" spans="4:20">
      <c r="D74" s="22" t="s">
        <v>143</v>
      </c>
      <c r="E74" s="22" t="s">
        <v>152</v>
      </c>
      <c r="F74" s="22" t="s">
        <v>153</v>
      </c>
      <c r="G74" s="22">
        <v>23</v>
      </c>
    </row>
    <row r="75" spans="4:20">
      <c r="D75" s="22" t="s">
        <v>143</v>
      </c>
      <c r="E75" s="22" t="s">
        <v>152</v>
      </c>
      <c r="F75" s="22" t="s">
        <v>153</v>
      </c>
      <c r="G75" s="22">
        <v>23</v>
      </c>
    </row>
    <row r="76" spans="4:20">
      <c r="D76" s="22" t="s">
        <v>143</v>
      </c>
      <c r="E76" s="22" t="s">
        <v>152</v>
      </c>
      <c r="F76" s="22" t="s">
        <v>153</v>
      </c>
      <c r="G76" s="22">
        <v>25</v>
      </c>
    </row>
    <row r="77" spans="4:20">
      <c r="D77" s="22" t="s">
        <v>143</v>
      </c>
      <c r="E77" s="22" t="s">
        <v>152</v>
      </c>
      <c r="F77" s="22" t="s">
        <v>154</v>
      </c>
      <c r="G77" s="22">
        <v>23</v>
      </c>
    </row>
    <row r="78" spans="4:20">
      <c r="D78" s="22" t="s">
        <v>143</v>
      </c>
      <c r="E78" s="22" t="s">
        <v>152</v>
      </c>
      <c r="F78" s="22" t="s">
        <v>154</v>
      </c>
      <c r="G78" s="22">
        <v>24</v>
      </c>
    </row>
    <row r="79" spans="4:20">
      <c r="D79" s="22" t="s">
        <v>143</v>
      </c>
      <c r="E79" s="22" t="s">
        <v>152</v>
      </c>
      <c r="F79" s="22" t="s">
        <v>154</v>
      </c>
      <c r="G79" s="22">
        <v>24</v>
      </c>
    </row>
    <row r="80" spans="4:20">
      <c r="D80" s="22" t="s">
        <v>143</v>
      </c>
      <c r="E80" s="22" t="s">
        <v>152</v>
      </c>
      <c r="F80" s="22" t="s">
        <v>155</v>
      </c>
      <c r="G80" s="22">
        <v>26</v>
      </c>
    </row>
    <row r="81" spans="4:7">
      <c r="D81" s="22" t="s">
        <v>143</v>
      </c>
      <c r="E81" s="22" t="s">
        <v>152</v>
      </c>
      <c r="F81" s="22" t="s">
        <v>155</v>
      </c>
      <c r="G81" s="22">
        <v>24</v>
      </c>
    </row>
    <row r="82" spans="4:7">
      <c r="D82" s="22" t="s">
        <v>143</v>
      </c>
      <c r="E82" s="22" t="s">
        <v>152</v>
      </c>
      <c r="F82" s="22" t="s">
        <v>155</v>
      </c>
      <c r="G82" s="22">
        <v>26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activeCell="A5" sqref="A5"/>
    </sheetView>
  </sheetViews>
  <sheetFormatPr defaultRowHeight="15"/>
  <cols>
    <col min="2" max="2" width="10.7109375" customWidth="1"/>
    <col min="3" max="3" width="34" customWidth="1"/>
  </cols>
  <sheetData>
    <row r="1" spans="1:5">
      <c r="A1" s="21" t="s">
        <v>113</v>
      </c>
      <c r="B1" s="21" t="s">
        <v>114</v>
      </c>
      <c r="D1" s="2" t="s">
        <v>160</v>
      </c>
      <c r="E1" s="2" t="s">
        <v>161</v>
      </c>
    </row>
    <row r="2" spans="1:5">
      <c r="A2" s="20">
        <v>1270</v>
      </c>
      <c r="B2" s="20">
        <v>121</v>
      </c>
      <c r="D2" s="25">
        <v>5</v>
      </c>
      <c r="E2" s="26">
        <v>0.14000000000000001</v>
      </c>
    </row>
    <row r="3" spans="1:5">
      <c r="A3" s="20">
        <v>1210</v>
      </c>
      <c r="B3" s="20">
        <v>41</v>
      </c>
      <c r="D3" s="25">
        <v>10</v>
      </c>
      <c r="E3" s="26">
        <v>0.25</v>
      </c>
    </row>
    <row r="4" spans="1:5">
      <c r="A4" s="20">
        <v>1800</v>
      </c>
      <c r="B4" s="20">
        <v>183</v>
      </c>
      <c r="D4" s="25">
        <v>23</v>
      </c>
      <c r="E4" s="26">
        <v>0.3</v>
      </c>
    </row>
    <row r="5" spans="1:5">
      <c r="A5" s="20">
        <v>1875</v>
      </c>
      <c r="B5" s="20">
        <v>130</v>
      </c>
      <c r="D5" s="25">
        <v>23</v>
      </c>
      <c r="E5" s="26">
        <v>0.4</v>
      </c>
    </row>
    <row r="6" spans="1:5">
      <c r="A6" s="20">
        <v>1300</v>
      </c>
      <c r="B6" s="20">
        <v>127</v>
      </c>
      <c r="D6" s="25">
        <v>48</v>
      </c>
      <c r="E6" s="26">
        <v>0.33</v>
      </c>
    </row>
    <row r="7" spans="1:5">
      <c r="A7" s="20">
        <v>2150</v>
      </c>
      <c r="B7" s="20">
        <v>134</v>
      </c>
      <c r="D7" s="25">
        <v>60</v>
      </c>
      <c r="E7" s="26">
        <v>1</v>
      </c>
    </row>
    <row r="8" spans="1:5">
      <c r="A8" s="20">
        <v>1330</v>
      </c>
      <c r="B8" s="20">
        <v>65</v>
      </c>
      <c r="D8" s="25">
        <v>75</v>
      </c>
      <c r="E8" s="26">
        <v>1.2</v>
      </c>
    </row>
    <row r="9" spans="1:5">
      <c r="A9" s="20">
        <v>964</v>
      </c>
      <c r="B9" s="20">
        <v>52</v>
      </c>
      <c r="D9" s="25">
        <v>101</v>
      </c>
      <c r="E9" s="26">
        <v>4</v>
      </c>
    </row>
    <row r="10" spans="1:5">
      <c r="A10" s="20">
        <v>961</v>
      </c>
      <c r="B10" s="20">
        <v>12</v>
      </c>
      <c r="D10" s="25">
        <v>104</v>
      </c>
      <c r="E10" s="26">
        <v>2.5</v>
      </c>
    </row>
    <row r="11" spans="1:5">
      <c r="A11" s="20">
        <v>1400</v>
      </c>
      <c r="B11" s="20">
        <v>46</v>
      </c>
      <c r="D11" s="25">
        <v>120</v>
      </c>
      <c r="E11" s="26">
        <v>1</v>
      </c>
    </row>
    <row r="12" spans="1:5">
      <c r="A12" s="20">
        <v>1280</v>
      </c>
      <c r="B12" s="20">
        <v>54</v>
      </c>
      <c r="D12" s="25">
        <v>122</v>
      </c>
      <c r="E12" s="26">
        <v>3</v>
      </c>
    </row>
    <row r="13" spans="1:5">
      <c r="A13" s="20">
        <v>976</v>
      </c>
      <c r="B13" s="20">
        <v>97</v>
      </c>
      <c r="D13" s="25">
        <v>200</v>
      </c>
      <c r="E13" s="26">
        <v>5</v>
      </c>
    </row>
    <row r="14" spans="1:5">
      <c r="A14" s="20">
        <v>771</v>
      </c>
      <c r="B14" s="20">
        <v>1</v>
      </c>
      <c r="D14" s="25">
        <v>280</v>
      </c>
      <c r="E14" s="26">
        <v>1.9</v>
      </c>
    </row>
    <row r="15" spans="1:5">
      <c r="A15" s="20">
        <v>833</v>
      </c>
      <c r="B15" s="20">
        <v>4</v>
      </c>
      <c r="D15" s="25">
        <v>425</v>
      </c>
      <c r="E15" s="26">
        <v>6.4</v>
      </c>
    </row>
    <row r="16" spans="1:5">
      <c r="A16" s="20">
        <v>883</v>
      </c>
      <c r="B16" s="20">
        <v>1</v>
      </c>
      <c r="D16" s="25">
        <v>550</v>
      </c>
      <c r="E16" s="26">
        <v>2.4</v>
      </c>
    </row>
    <row r="17" spans="1:5">
      <c r="A17" s="20">
        <v>956</v>
      </c>
      <c r="B17" s="20">
        <v>4</v>
      </c>
      <c r="D17" s="25">
        <v>750</v>
      </c>
      <c r="E17" s="26">
        <v>12.3</v>
      </c>
    </row>
    <row r="18" spans="1:5">
      <c r="D18" s="25">
        <v>785</v>
      </c>
      <c r="E18" s="26">
        <v>3.5</v>
      </c>
    </row>
    <row r="19" spans="1:5">
      <c r="A19" t="s">
        <v>116</v>
      </c>
      <c r="D19" s="25">
        <v>900</v>
      </c>
      <c r="E19" s="26">
        <v>2.6</v>
      </c>
    </row>
    <row r="20" spans="1:5">
      <c r="A20" t="s">
        <v>115</v>
      </c>
      <c r="D20" s="25">
        <v>920</v>
      </c>
      <c r="E20" s="26">
        <v>5.7</v>
      </c>
    </row>
    <row r="21" spans="1:5">
      <c r="D21" s="25">
        <v>1000</v>
      </c>
      <c r="E21" s="26">
        <v>6.6</v>
      </c>
    </row>
    <row r="22" spans="1:5">
      <c r="D22" s="25">
        <v>1040</v>
      </c>
      <c r="E22" s="26">
        <v>5.5</v>
      </c>
    </row>
    <row r="23" spans="1:5">
      <c r="D23" s="25">
        <v>1350</v>
      </c>
      <c r="E23" s="26">
        <v>8.1</v>
      </c>
    </row>
    <row r="24" spans="1:5">
      <c r="D24" s="25">
        <v>1400</v>
      </c>
      <c r="E24" s="26">
        <v>12.5</v>
      </c>
    </row>
    <row r="25" spans="1:5">
      <c r="D25" s="25">
        <v>1410</v>
      </c>
      <c r="E25" s="26">
        <v>17.5</v>
      </c>
    </row>
    <row r="26" spans="1:5">
      <c r="D26" s="25">
        <v>1620</v>
      </c>
      <c r="E26" s="26">
        <v>11.4</v>
      </c>
    </row>
    <row r="27" spans="1:5">
      <c r="D27" s="25">
        <v>1700</v>
      </c>
      <c r="E27" s="26">
        <v>6.3</v>
      </c>
    </row>
    <row r="28" spans="1:5">
      <c r="D28" s="25">
        <v>2000</v>
      </c>
      <c r="E28" s="26">
        <v>12.3</v>
      </c>
    </row>
    <row r="29" spans="1:5">
      <c r="D29" s="25">
        <v>2500</v>
      </c>
      <c r="E29" s="26">
        <v>12.1</v>
      </c>
    </row>
    <row r="30" spans="1:5">
      <c r="D30" s="25">
        <v>3000</v>
      </c>
      <c r="E30" s="26">
        <v>25</v>
      </c>
    </row>
    <row r="31" spans="1:5">
      <c r="D31" s="25">
        <v>3300</v>
      </c>
      <c r="E31" s="26">
        <v>25.6</v>
      </c>
    </row>
    <row r="32" spans="1:5">
      <c r="D32" s="25">
        <v>3385</v>
      </c>
      <c r="E32" s="26">
        <v>44.5</v>
      </c>
    </row>
    <row r="33" spans="4:5">
      <c r="D33" s="25">
        <v>3500</v>
      </c>
      <c r="E33" s="26">
        <v>10.8</v>
      </c>
    </row>
    <row r="34" spans="4:5">
      <c r="D34" s="25">
        <v>3500</v>
      </c>
      <c r="E34" s="26">
        <v>3.9</v>
      </c>
    </row>
    <row r="35" spans="4:5">
      <c r="D35" s="25">
        <v>3600</v>
      </c>
      <c r="E35" s="26">
        <v>21</v>
      </c>
    </row>
    <row r="36" spans="4:5">
      <c r="D36" s="25">
        <v>4235</v>
      </c>
      <c r="E36" s="26">
        <v>50.4</v>
      </c>
    </row>
    <row r="37" spans="4:5">
      <c r="D37" s="25">
        <v>4288</v>
      </c>
      <c r="E37" s="26">
        <v>39.200000000000003</v>
      </c>
    </row>
    <row r="38" spans="4:5">
      <c r="D38" s="25">
        <v>14830</v>
      </c>
      <c r="E38" s="26">
        <v>98.2</v>
      </c>
    </row>
    <row r="39" spans="4:5">
      <c r="D39" s="25">
        <v>27660</v>
      </c>
      <c r="E39" s="26">
        <v>115</v>
      </c>
    </row>
    <row r="40" spans="4:5">
      <c r="D40" s="25">
        <v>35000</v>
      </c>
      <c r="E40" s="26">
        <v>56</v>
      </c>
    </row>
    <row r="41" spans="4:5">
      <c r="D41" s="25">
        <v>36330</v>
      </c>
      <c r="E41" s="26">
        <v>119.5</v>
      </c>
    </row>
    <row r="42" spans="4:5">
      <c r="D42" s="25">
        <v>55500</v>
      </c>
      <c r="E42" s="26">
        <v>175</v>
      </c>
    </row>
    <row r="43" spans="4:5">
      <c r="D43" s="25">
        <v>60000</v>
      </c>
      <c r="E43" s="26">
        <v>81</v>
      </c>
    </row>
    <row r="44" spans="4:5">
      <c r="D44" s="25">
        <v>85000</v>
      </c>
      <c r="E44" s="26">
        <v>325</v>
      </c>
    </row>
    <row r="45" spans="4:5">
      <c r="D45" s="25">
        <v>100000</v>
      </c>
      <c r="E45" s="26">
        <v>157</v>
      </c>
    </row>
    <row r="46" spans="4:5">
      <c r="D46" s="25">
        <v>160000</v>
      </c>
      <c r="E46" s="26">
        <v>169</v>
      </c>
    </row>
    <row r="47" spans="4:5">
      <c r="D47" s="25">
        <v>187100</v>
      </c>
      <c r="E47" s="26">
        <v>419</v>
      </c>
    </row>
    <row r="48" spans="4:5">
      <c r="D48" s="25">
        <v>192000</v>
      </c>
      <c r="E48" s="26">
        <v>180</v>
      </c>
    </row>
    <row r="49" spans="4:5">
      <c r="D49" s="25">
        <v>250000</v>
      </c>
      <c r="E49" s="26">
        <v>490</v>
      </c>
    </row>
    <row r="50" spans="4:5">
      <c r="D50" s="25">
        <v>465000</v>
      </c>
      <c r="E50" s="26">
        <v>423</v>
      </c>
    </row>
    <row r="51" spans="4:5">
      <c r="D51" s="25">
        <v>521000</v>
      </c>
      <c r="E51" s="26">
        <v>655</v>
      </c>
    </row>
    <row r="52" spans="4:5">
      <c r="D52" s="25">
        <v>529000</v>
      </c>
      <c r="E52" s="26">
        <v>680</v>
      </c>
    </row>
    <row r="53" spans="4:5">
      <c r="D53" s="25">
        <v>2547000</v>
      </c>
      <c r="E53" s="26">
        <v>4603</v>
      </c>
    </row>
    <row r="54" spans="4:5">
      <c r="D54" s="25">
        <v>6654000</v>
      </c>
      <c r="E54" s="26">
        <v>5712</v>
      </c>
    </row>
    <row r="55" spans="4:5">
      <c r="D55" s="25">
        <v>58059000</v>
      </c>
      <c r="E55" s="26">
        <v>6800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34"/>
  <sheetViews>
    <sheetView workbookViewId="0"/>
  </sheetViews>
  <sheetFormatPr defaultRowHeight="15"/>
  <sheetData>
    <row r="1" spans="1:2">
      <c r="A1" s="1" t="s">
        <v>162</v>
      </c>
      <c r="B1" s="1" t="s">
        <v>163</v>
      </c>
    </row>
    <row r="2" spans="1:2">
      <c r="A2">
        <v>164</v>
      </c>
      <c r="B2" s="28">
        <v>22.081</v>
      </c>
    </row>
    <row r="3" spans="1:2">
      <c r="A3">
        <v>155</v>
      </c>
      <c r="B3" s="28">
        <v>13.6</v>
      </c>
    </row>
    <row r="4" spans="1:2">
      <c r="A4">
        <v>467</v>
      </c>
      <c r="B4" s="28">
        <v>37.799999999999997</v>
      </c>
    </row>
    <row r="5" spans="1:2">
      <c r="A5">
        <v>171</v>
      </c>
      <c r="B5" s="28">
        <v>19.600000000000001</v>
      </c>
    </row>
    <row r="6" spans="1:2">
      <c r="A6">
        <v>67</v>
      </c>
      <c r="B6" s="28">
        <v>6.28</v>
      </c>
    </row>
    <row r="7" spans="1:2">
      <c r="A7">
        <v>78</v>
      </c>
      <c r="B7" s="28">
        <v>14.237</v>
      </c>
    </row>
    <row r="8" spans="1:2">
      <c r="A8">
        <v>239</v>
      </c>
      <c r="B8" s="28">
        <v>22.613</v>
      </c>
    </row>
    <row r="9" spans="1:2">
      <c r="A9">
        <v>123</v>
      </c>
      <c r="B9" s="28">
        <v>11.045999999999999</v>
      </c>
    </row>
    <row r="10" spans="1:2">
      <c r="A10">
        <v>293</v>
      </c>
      <c r="B10" s="28">
        <v>30.959</v>
      </c>
    </row>
    <row r="11" spans="1:2">
      <c r="A11">
        <v>50</v>
      </c>
      <c r="B11" s="28">
        <v>4.2</v>
      </c>
    </row>
    <row r="12" spans="1:2">
      <c r="A12">
        <v>196</v>
      </c>
      <c r="B12" s="28">
        <v>18.376999999999999</v>
      </c>
    </row>
    <row r="13" spans="1:2">
      <c r="A13">
        <v>125</v>
      </c>
      <c r="B13" s="28">
        <v>9.4459999999999997</v>
      </c>
    </row>
    <row r="14" spans="1:2">
      <c r="A14">
        <v>170</v>
      </c>
      <c r="B14" s="28">
        <v>8.98</v>
      </c>
    </row>
    <row r="15" spans="1:2">
      <c r="A15">
        <v>91</v>
      </c>
      <c r="B15" s="28">
        <v>16.7</v>
      </c>
    </row>
    <row r="16" spans="1:2">
      <c r="A16">
        <v>131</v>
      </c>
      <c r="B16" s="28">
        <v>16.597000000000001</v>
      </c>
    </row>
    <row r="17" spans="1:2">
      <c r="A17">
        <v>104</v>
      </c>
      <c r="B17" s="28">
        <v>32.697000000000003</v>
      </c>
    </row>
    <row r="18" spans="1:2">
      <c r="A18">
        <v>139</v>
      </c>
      <c r="B18" s="28">
        <v>12.2</v>
      </c>
    </row>
    <row r="19" spans="1:2">
      <c r="A19">
        <v>61</v>
      </c>
      <c r="B19" s="28">
        <v>4.46</v>
      </c>
    </row>
    <row r="20" spans="1:2">
      <c r="A20">
        <v>191</v>
      </c>
      <c r="B20" s="28">
        <v>41.3</v>
      </c>
    </row>
    <row r="21" spans="1:2">
      <c r="A21">
        <v>285</v>
      </c>
      <c r="B21" s="28">
        <v>25</v>
      </c>
    </row>
    <row r="22" spans="1:2">
      <c r="A22">
        <v>142</v>
      </c>
      <c r="B22" s="28">
        <v>47.9</v>
      </c>
    </row>
    <row r="23" spans="1:2">
      <c r="A23">
        <v>138</v>
      </c>
      <c r="B23" s="28">
        <v>14.9</v>
      </c>
    </row>
    <row r="24" spans="1:2">
      <c r="A24">
        <v>150</v>
      </c>
      <c r="B24" s="28">
        <v>14.611000000000001</v>
      </c>
    </row>
    <row r="25" spans="1:2">
      <c r="A25">
        <v>87</v>
      </c>
      <c r="B25" s="28">
        <v>14.711</v>
      </c>
    </row>
    <row r="26" spans="1:2">
      <c r="A26">
        <v>212</v>
      </c>
      <c r="B26" s="28">
        <v>46.4</v>
      </c>
    </row>
    <row r="27" spans="1:2">
      <c r="A27">
        <v>42</v>
      </c>
      <c r="B27" s="28">
        <v>9.5</v>
      </c>
    </row>
    <row r="28" spans="1:2">
      <c r="A28">
        <v>86</v>
      </c>
      <c r="B28" s="28">
        <v>12.4</v>
      </c>
    </row>
    <row r="29" spans="1:2">
      <c r="A29">
        <v>74</v>
      </c>
      <c r="B29" s="28">
        <v>15.097</v>
      </c>
    </row>
    <row r="30" spans="1:2">
      <c r="A30">
        <v>62</v>
      </c>
      <c r="B30" s="28">
        <v>17.899999999999999</v>
      </c>
    </row>
    <row r="31" spans="1:2">
      <c r="A31">
        <v>240</v>
      </c>
      <c r="B31" s="28">
        <v>11.9</v>
      </c>
    </row>
    <row r="32" spans="1:2">
      <c r="A32">
        <v>180</v>
      </c>
      <c r="B32" s="28">
        <v>39.323999999999998</v>
      </c>
    </row>
    <row r="33" spans="1:2">
      <c r="A33">
        <v>140</v>
      </c>
      <c r="B33" s="28">
        <v>13.143000000000001</v>
      </c>
    </row>
    <row r="34" spans="1:2">
      <c r="A34">
        <v>125</v>
      </c>
      <c r="B34" s="28">
        <v>16.210999999999999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activeCell="B2" sqref="B2"/>
    </sheetView>
  </sheetViews>
  <sheetFormatPr defaultRowHeight="15"/>
  <cols>
    <col min="1" max="1" width="10.28515625" customWidth="1"/>
    <col min="10" max="14" width="8.85546875" style="27" customWidth="1"/>
  </cols>
  <sheetData>
    <row r="1" spans="1:14">
      <c r="A1" s="1" t="s">
        <v>171</v>
      </c>
      <c r="B1" s="1" t="s">
        <v>172</v>
      </c>
      <c r="C1" s="1" t="s">
        <v>173</v>
      </c>
      <c r="D1" s="1" t="s">
        <v>174</v>
      </c>
      <c r="E1" s="1" t="s">
        <v>175</v>
      </c>
      <c r="F1" s="1" t="s">
        <v>169</v>
      </c>
      <c r="G1" s="1" t="s">
        <v>170</v>
      </c>
      <c r="H1" s="1" t="s">
        <v>50</v>
      </c>
      <c r="J1" s="1" t="s">
        <v>164</v>
      </c>
      <c r="K1" s="1" t="s">
        <v>165</v>
      </c>
      <c r="L1" s="1" t="s">
        <v>166</v>
      </c>
      <c r="M1" s="1" t="s">
        <v>167</v>
      </c>
      <c r="N1" s="1" t="s">
        <v>168</v>
      </c>
    </row>
    <row r="2" spans="1:14">
      <c r="A2" s="29">
        <f>LOG(J2)</f>
        <v>0.95085145888854639</v>
      </c>
      <c r="B2" s="29">
        <f>LOG(K2)</f>
        <v>1.4344092075875001</v>
      </c>
      <c r="C2" s="29">
        <f>LOG(L2)</f>
        <v>1.3378584290410944</v>
      </c>
      <c r="D2" s="29">
        <f>LOG(M2)</f>
        <v>0.20563955261453062</v>
      </c>
      <c r="E2" s="29">
        <f>LOG(N2)</f>
        <v>-0.40862701194967527</v>
      </c>
      <c r="F2" s="13">
        <v>80</v>
      </c>
      <c r="G2" s="24" t="s">
        <v>2</v>
      </c>
      <c r="H2" s="13">
        <v>180</v>
      </c>
      <c r="J2" s="15">
        <v>8.93</v>
      </c>
      <c r="K2" s="15">
        <v>27.19</v>
      </c>
      <c r="L2" s="14">
        <v>21.77</v>
      </c>
      <c r="M2" s="14">
        <v>1.6056081081081082</v>
      </c>
      <c r="N2" s="14">
        <v>0.3902770270270271</v>
      </c>
    </row>
    <row r="3" spans="1:14">
      <c r="A3" s="29">
        <f t="shared" ref="A3:A41" si="0">LOG(J3)</f>
        <v>1.1401936785786313</v>
      </c>
      <c r="B3" s="29">
        <f t="shared" ref="B3:B41" si="1">LOG(K3)</f>
        <v>1.6915235221681544</v>
      </c>
      <c r="C3" s="29">
        <f t="shared" ref="C3:C41" si="2">LOG(L3)</f>
        <v>1.1089031276673134</v>
      </c>
      <c r="D3" s="29">
        <f t="shared" ref="D3:D41" si="3">LOG(M3)</f>
        <v>0.74102163865573689</v>
      </c>
      <c r="E3" s="29">
        <f t="shared" ref="E3:E41" si="4">LOG(N3)</f>
        <v>0.10669446904076699</v>
      </c>
      <c r="F3" s="13">
        <v>60</v>
      </c>
      <c r="G3" s="24" t="s">
        <v>2</v>
      </c>
      <c r="H3" s="13">
        <v>170</v>
      </c>
      <c r="J3" s="15">
        <v>13.81</v>
      </c>
      <c r="K3" s="15">
        <v>49.15</v>
      </c>
      <c r="L3" s="14">
        <v>12.85</v>
      </c>
      <c r="M3" s="14">
        <v>5.5083514099783084</v>
      </c>
      <c r="N3" s="14">
        <v>1.2784815618221259</v>
      </c>
    </row>
    <row r="4" spans="1:14">
      <c r="A4" s="29">
        <f t="shared" si="0"/>
        <v>0.66464197555612547</v>
      </c>
      <c r="B4" s="29">
        <f t="shared" si="1"/>
        <v>1.4146391467370092</v>
      </c>
      <c r="C4" s="29">
        <f t="shared" si="2"/>
        <v>0.25527250510330607</v>
      </c>
      <c r="D4" s="29">
        <f t="shared" si="3"/>
        <v>0.30740836477558897</v>
      </c>
      <c r="E4" s="29">
        <f t="shared" si="4"/>
        <v>1.3629471387369727</v>
      </c>
      <c r="F4" s="13">
        <v>70</v>
      </c>
      <c r="G4" s="24" t="s">
        <v>1</v>
      </c>
      <c r="H4" s="13">
        <v>165</v>
      </c>
      <c r="J4" s="15">
        <v>4.62</v>
      </c>
      <c r="K4" s="15">
        <v>25.98</v>
      </c>
      <c r="L4" s="14">
        <v>1.8</v>
      </c>
      <c r="M4" s="14">
        <v>2.0295902353966873</v>
      </c>
      <c r="N4" s="14">
        <v>23.064664341761112</v>
      </c>
    </row>
    <row r="5" spans="1:14">
      <c r="A5" s="29">
        <f t="shared" si="0"/>
        <v>1.1559430179718369</v>
      </c>
      <c r="B5" s="29">
        <f t="shared" si="1"/>
        <v>1.6773331514199017</v>
      </c>
      <c r="C5" s="29">
        <f t="shared" si="2"/>
        <v>-0.769551078621726</v>
      </c>
      <c r="D5" s="29">
        <f t="shared" si="3"/>
        <v>0.15699831714665893</v>
      </c>
      <c r="E5" s="29">
        <f t="shared" si="4"/>
        <v>1.5439429415172334</v>
      </c>
      <c r="F5" s="13">
        <v>90</v>
      </c>
      <c r="G5" s="24" t="s">
        <v>2</v>
      </c>
      <c r="H5" s="13">
        <v>185</v>
      </c>
      <c r="J5" s="15">
        <v>14.32</v>
      </c>
      <c r="K5" s="15">
        <v>47.57</v>
      </c>
      <c r="L5" s="14">
        <v>0.17</v>
      </c>
      <c r="M5" s="14">
        <v>1.435483870967742</v>
      </c>
      <c r="N5" s="14">
        <v>34.989919354838712</v>
      </c>
    </row>
    <row r="6" spans="1:14">
      <c r="A6" s="29">
        <f t="shared" si="0"/>
        <v>1.09795107099415</v>
      </c>
      <c r="B6" s="29">
        <f t="shared" si="1"/>
        <v>1.6732974397596359</v>
      </c>
      <c r="C6" s="29">
        <f t="shared" si="2"/>
        <v>-0.52287874528033762</v>
      </c>
      <c r="D6" s="29">
        <f t="shared" si="3"/>
        <v>1.2715023391184856</v>
      </c>
      <c r="E6" s="29">
        <f t="shared" si="4"/>
        <v>0.91750648024365467</v>
      </c>
      <c r="F6" s="13">
        <v>95</v>
      </c>
      <c r="G6" s="24" t="s">
        <v>1</v>
      </c>
      <c r="H6" s="13">
        <v>182</v>
      </c>
      <c r="J6" s="15">
        <v>12.53</v>
      </c>
      <c r="K6" s="15">
        <v>47.13</v>
      </c>
      <c r="L6" s="14">
        <v>0.3</v>
      </c>
      <c r="M6" s="14">
        <v>18.685397412199634</v>
      </c>
      <c r="N6" s="14">
        <v>8.2700184842883555</v>
      </c>
    </row>
    <row r="7" spans="1:14">
      <c r="A7" s="29">
        <f t="shared" si="0"/>
        <v>0.95085145888854639</v>
      </c>
      <c r="B7" s="29">
        <f t="shared" si="1"/>
        <v>1.3785795761157749</v>
      </c>
      <c r="C7" s="29">
        <f t="shared" si="2"/>
        <v>-0.33724216831842591</v>
      </c>
      <c r="D7" s="29">
        <f t="shared" si="3"/>
        <v>0.8301380828043593</v>
      </c>
      <c r="E7" s="29">
        <f t="shared" si="4"/>
        <v>0.57957070557944668</v>
      </c>
      <c r="F7" s="13">
        <v>105</v>
      </c>
      <c r="G7" s="24" t="s">
        <v>1</v>
      </c>
      <c r="H7" s="13">
        <v>185</v>
      </c>
      <c r="J7" s="15">
        <v>8.93</v>
      </c>
      <c r="K7" s="15">
        <v>23.91</v>
      </c>
      <c r="L7" s="14">
        <v>0.46</v>
      </c>
      <c r="M7" s="14">
        <v>6.7629796839729117</v>
      </c>
      <c r="N7" s="14">
        <v>3.7981376975169301</v>
      </c>
    </row>
    <row r="8" spans="1:14">
      <c r="A8" s="29">
        <f t="shared" si="0"/>
        <v>1.2164298308762511</v>
      </c>
      <c r="B8" s="29">
        <f t="shared" si="1"/>
        <v>1.781970673912552</v>
      </c>
      <c r="C8" s="29">
        <f t="shared" si="2"/>
        <v>1.2730012720637376</v>
      </c>
      <c r="D8" s="29">
        <f t="shared" si="3"/>
        <v>0.62955105189509697</v>
      </c>
      <c r="E8" s="29">
        <f t="shared" si="4"/>
        <v>1.3089761910906876</v>
      </c>
      <c r="F8" s="13">
        <v>90</v>
      </c>
      <c r="G8" s="24" t="s">
        <v>2</v>
      </c>
      <c r="H8" s="13">
        <v>195</v>
      </c>
      <c r="J8" s="15">
        <v>16.46</v>
      </c>
      <c r="K8" s="15">
        <v>60.53</v>
      </c>
      <c r="L8" s="14">
        <v>18.75</v>
      </c>
      <c r="M8" s="14">
        <v>4.2613877381938687</v>
      </c>
      <c r="N8" s="14">
        <v>20.369304059652031</v>
      </c>
    </row>
    <row r="9" spans="1:14">
      <c r="A9" s="29">
        <f t="shared" si="0"/>
        <v>0.90687353472207044</v>
      </c>
      <c r="B9" s="29">
        <f t="shared" si="1"/>
        <v>1.4995496259051491</v>
      </c>
      <c r="C9" s="29">
        <f t="shared" si="2"/>
        <v>0.83250891270623628</v>
      </c>
      <c r="D9" s="29">
        <f t="shared" si="3"/>
        <v>-0.22363976746799194</v>
      </c>
      <c r="E9" s="29">
        <f t="shared" si="4"/>
        <v>1.2672697717373038</v>
      </c>
      <c r="F9" s="13">
        <v>111</v>
      </c>
      <c r="G9" s="24" t="s">
        <v>1</v>
      </c>
      <c r="H9" s="13">
        <v>190</v>
      </c>
      <c r="J9" s="15">
        <v>8.07</v>
      </c>
      <c r="K9" s="15">
        <v>31.59</v>
      </c>
      <c r="L9" s="14">
        <v>6.8</v>
      </c>
      <c r="M9" s="14">
        <v>0.59753071253071244</v>
      </c>
      <c r="N9" s="14">
        <v>18.504176904176905</v>
      </c>
    </row>
    <row r="10" spans="1:14">
      <c r="A10" s="29">
        <f t="shared" si="0"/>
        <v>1.2214142378423387</v>
      </c>
      <c r="B10" s="29">
        <f t="shared" si="1"/>
        <v>1.4634450317704277</v>
      </c>
      <c r="C10" s="29">
        <f t="shared" si="2"/>
        <v>1.466274321789292</v>
      </c>
      <c r="D10" s="29">
        <f t="shared" si="3"/>
        <v>-0.62467274424508756</v>
      </c>
      <c r="E10" s="29">
        <f t="shared" si="4"/>
        <v>-0.4568856479779857</v>
      </c>
      <c r="F10" s="13">
        <v>70</v>
      </c>
      <c r="G10" s="24" t="s">
        <v>2</v>
      </c>
      <c r="H10" s="13">
        <v>180</v>
      </c>
      <c r="J10" s="15">
        <v>16.649999999999999</v>
      </c>
      <c r="K10" s="15">
        <v>29.07</v>
      </c>
      <c r="L10" s="14">
        <v>29.26</v>
      </c>
      <c r="M10" s="14">
        <v>0.2373161290322581</v>
      </c>
      <c r="N10" s="14">
        <v>0.34923225806451608</v>
      </c>
    </row>
    <row r="11" spans="1:14">
      <c r="A11" s="29">
        <f t="shared" si="0"/>
        <v>0.62117628177503514</v>
      </c>
      <c r="B11" s="29">
        <f t="shared" si="1"/>
        <v>1.1889284837608534</v>
      </c>
      <c r="C11" s="29">
        <f t="shared" si="2"/>
        <v>0.93094903116752303</v>
      </c>
      <c r="D11" s="29">
        <f t="shared" si="3"/>
        <v>-0.74502845515137939</v>
      </c>
      <c r="E11" s="29">
        <f t="shared" si="4"/>
        <v>-0.5483017478110358</v>
      </c>
      <c r="F11" s="13">
        <v>100</v>
      </c>
      <c r="G11" s="24" t="s">
        <v>2</v>
      </c>
      <c r="H11" s="13">
        <v>205</v>
      </c>
      <c r="J11" s="15">
        <v>4.18</v>
      </c>
      <c r="K11" s="15">
        <v>15.45</v>
      </c>
      <c r="L11" s="14">
        <v>8.5299999999999994</v>
      </c>
      <c r="M11" s="14">
        <v>0.1798753056234719</v>
      </c>
      <c r="N11" s="14">
        <v>0.28294254278728609</v>
      </c>
    </row>
    <row r="12" spans="1:14">
      <c r="A12" s="29">
        <f t="shared" si="0"/>
        <v>0.8221680793680175</v>
      </c>
      <c r="B12" s="29">
        <f t="shared" si="1"/>
        <v>1.7463227650899531</v>
      </c>
      <c r="C12" s="29">
        <f t="shared" si="2"/>
        <v>-0.58502665202918203</v>
      </c>
      <c r="D12" s="29">
        <f t="shared" si="3"/>
        <v>1.536616886970265</v>
      </c>
      <c r="E12" s="29">
        <f t="shared" si="4"/>
        <v>0.80944747933760131</v>
      </c>
      <c r="J12" s="15">
        <v>6.64</v>
      </c>
      <c r="K12" s="15">
        <v>55.76</v>
      </c>
      <c r="L12" s="14">
        <v>0.26</v>
      </c>
      <c r="M12" s="14">
        <v>34.404629629629632</v>
      </c>
      <c r="N12" s="14">
        <v>6.4483333333333333</v>
      </c>
    </row>
    <row r="13" spans="1:14">
      <c r="A13" s="29">
        <f t="shared" si="0"/>
        <v>0.85369821177617433</v>
      </c>
      <c r="B13" s="29">
        <f t="shared" si="1"/>
        <v>1.8720396679732862</v>
      </c>
      <c r="C13" s="29">
        <f t="shared" si="2"/>
        <v>8.6001717619175692E-3</v>
      </c>
      <c r="D13" s="29">
        <f t="shared" si="3"/>
        <v>1.7347431786118677</v>
      </c>
      <c r="E13" s="29">
        <f t="shared" si="4"/>
        <v>-9.6960366256888156E-2</v>
      </c>
      <c r="J13" s="15">
        <v>7.14</v>
      </c>
      <c r="K13" s="15">
        <v>74.48</v>
      </c>
      <c r="L13" s="14">
        <v>1.02</v>
      </c>
      <c r="M13" s="14">
        <v>54.292917369308597</v>
      </c>
      <c r="N13" s="14">
        <v>0.79990725126475548</v>
      </c>
    </row>
    <row r="14" spans="1:14">
      <c r="A14" s="29">
        <f t="shared" si="0"/>
        <v>0.90848501887864974</v>
      </c>
      <c r="B14" s="29">
        <f t="shared" si="1"/>
        <v>1.0224283711854865</v>
      </c>
      <c r="C14" s="29">
        <f t="shared" si="2"/>
        <v>1.2622137054764169</v>
      </c>
      <c r="D14" s="29">
        <f t="shared" si="3"/>
        <v>-0.57861465940199419</v>
      </c>
      <c r="E14" s="29">
        <f t="shared" si="4"/>
        <v>-1.1942133327094613</v>
      </c>
      <c r="J14" s="15">
        <v>8.1</v>
      </c>
      <c r="K14" s="15">
        <v>10.53</v>
      </c>
      <c r="L14" s="14">
        <v>18.29</v>
      </c>
      <c r="M14" s="14">
        <v>0.26386715867158667</v>
      </c>
      <c r="N14" s="14">
        <v>6.3942066420664204E-2</v>
      </c>
    </row>
    <row r="15" spans="1:14">
      <c r="A15" s="29">
        <f t="shared" si="0"/>
        <v>0.65609820201283187</v>
      </c>
      <c r="B15" s="29">
        <f t="shared" si="1"/>
        <v>1.1917303933628562</v>
      </c>
      <c r="C15" s="29">
        <f t="shared" si="2"/>
        <v>-0.33724216831842591</v>
      </c>
      <c r="D15" s="29">
        <f t="shared" si="3"/>
        <v>0.52729341881682545</v>
      </c>
      <c r="E15" s="29">
        <f t="shared" si="4"/>
        <v>-0.38233680229547773</v>
      </c>
      <c r="J15" s="15">
        <v>4.53</v>
      </c>
      <c r="K15" s="15">
        <v>15.55</v>
      </c>
      <c r="L15" s="14">
        <v>0.46</v>
      </c>
      <c r="M15" s="14">
        <v>3.3673900074571215</v>
      </c>
      <c r="N15" s="14">
        <v>0.41463236390753172</v>
      </c>
    </row>
    <row r="16" spans="1:14">
      <c r="A16" s="29">
        <f t="shared" si="0"/>
        <v>1.3098430047160705</v>
      </c>
      <c r="B16" s="29">
        <f t="shared" si="1"/>
        <v>1.8837182019639596</v>
      </c>
      <c r="C16" s="29">
        <f t="shared" si="2"/>
        <v>0.95133751879591766</v>
      </c>
      <c r="D16" s="29">
        <f t="shared" si="3"/>
        <v>1.5477613059179367</v>
      </c>
      <c r="E16" s="29">
        <f t="shared" si="4"/>
        <v>-0.48300542274310748</v>
      </c>
      <c r="J16" s="15">
        <v>20.41</v>
      </c>
      <c r="K16" s="15">
        <v>76.510000000000005</v>
      </c>
      <c r="L16" s="14">
        <v>8.94</v>
      </c>
      <c r="M16" s="14">
        <v>35.298910891089108</v>
      </c>
      <c r="N16" s="14">
        <v>0.3288475247524752</v>
      </c>
    </row>
    <row r="17" spans="1:14">
      <c r="A17" s="29">
        <f t="shared" si="0"/>
        <v>1.1007150865730817</v>
      </c>
      <c r="B17" s="29">
        <f t="shared" si="1"/>
        <v>1.8083460357403949</v>
      </c>
      <c r="C17" s="29">
        <f t="shared" si="2"/>
        <v>-0.3010299956639812</v>
      </c>
      <c r="D17" s="29">
        <f t="shared" si="3"/>
        <v>1.7611800758671865</v>
      </c>
      <c r="E17" s="29">
        <f t="shared" si="4"/>
        <v>0.27093247763010586</v>
      </c>
      <c r="J17" s="15">
        <v>12.61</v>
      </c>
      <c r="K17" s="15">
        <v>64.319999999999993</v>
      </c>
      <c r="L17" s="14">
        <v>0.5</v>
      </c>
      <c r="M17" s="14">
        <v>57.70056634304207</v>
      </c>
      <c r="N17" s="14">
        <v>1.86608953613808</v>
      </c>
    </row>
    <row r="18" spans="1:14">
      <c r="A18" s="29">
        <f t="shared" si="0"/>
        <v>0.76566855475901408</v>
      </c>
      <c r="B18" s="29">
        <f t="shared" si="1"/>
        <v>1.1900514177592061</v>
      </c>
      <c r="C18" s="29">
        <f t="shared" si="2"/>
        <v>-0.30980391997148632</v>
      </c>
      <c r="D18" s="29">
        <f t="shared" si="3"/>
        <v>0.63716663904269311</v>
      </c>
      <c r="E18" s="29">
        <f t="shared" si="4"/>
        <v>-0.28420925992759805</v>
      </c>
      <c r="J18" s="15">
        <v>5.83</v>
      </c>
      <c r="K18" s="15">
        <v>15.49</v>
      </c>
      <c r="L18" s="14">
        <v>0.49</v>
      </c>
      <c r="M18" s="14">
        <v>4.3367724867724871</v>
      </c>
      <c r="N18" s="14">
        <v>0.51974550264550268</v>
      </c>
    </row>
    <row r="19" spans="1:14">
      <c r="A19" s="29">
        <f t="shared" si="0"/>
        <v>0.9493900066449128</v>
      </c>
      <c r="B19" s="29">
        <f t="shared" si="1"/>
        <v>1.2607866686549762</v>
      </c>
      <c r="C19" s="29">
        <f t="shared" si="2"/>
        <v>-7.5720713938118356E-2</v>
      </c>
      <c r="D19" s="29">
        <f t="shared" si="3"/>
        <v>0.48515827683799956</v>
      </c>
      <c r="E19" s="29">
        <f t="shared" si="4"/>
        <v>-8.4845501606675852E-2</v>
      </c>
      <c r="J19" s="15">
        <v>8.9</v>
      </c>
      <c r="K19" s="15">
        <v>18.23</v>
      </c>
      <c r="L19" s="14">
        <v>0.84</v>
      </c>
      <c r="M19" s="14">
        <v>3.0560346695557961</v>
      </c>
      <c r="N19" s="14">
        <v>0.82253521126760554</v>
      </c>
    </row>
    <row r="20" spans="1:14">
      <c r="A20" s="29">
        <f t="shared" si="0"/>
        <v>0.66745295288995399</v>
      </c>
      <c r="B20" s="29">
        <f t="shared" si="1"/>
        <v>1.3519894554356322</v>
      </c>
      <c r="C20" s="29">
        <f t="shared" si="2"/>
        <v>-0.13076828026902382</v>
      </c>
      <c r="D20" s="29">
        <f t="shared" si="3"/>
        <v>0.69223795223408657</v>
      </c>
      <c r="E20" s="29">
        <f t="shared" si="4"/>
        <v>-7.5670028931128008E-2</v>
      </c>
      <c r="J20" s="15">
        <v>4.6500000000000004</v>
      </c>
      <c r="K20" s="15">
        <v>22.49</v>
      </c>
      <c r="L20" s="14">
        <v>0.74</v>
      </c>
      <c r="M20" s="14">
        <v>4.9230920060331824</v>
      </c>
      <c r="N20" s="14">
        <v>0.84009803921568638</v>
      </c>
    </row>
    <row r="21" spans="1:14">
      <c r="A21" s="29">
        <f t="shared" si="0"/>
        <v>1.0870712059065355</v>
      </c>
      <c r="B21" s="29">
        <f t="shared" si="1"/>
        <v>1.4465371670736438</v>
      </c>
      <c r="C21" s="29">
        <f t="shared" si="2"/>
        <v>0.80685802951881747</v>
      </c>
      <c r="D21" s="29">
        <f t="shared" si="3"/>
        <v>0.33032886381118504</v>
      </c>
      <c r="E21" s="29">
        <f t="shared" si="4"/>
        <v>-0.43547449291256535</v>
      </c>
      <c r="J21" s="15">
        <v>12.22</v>
      </c>
      <c r="K21" s="15">
        <v>27.96</v>
      </c>
      <c r="L21" s="14">
        <v>6.41</v>
      </c>
      <c r="M21" s="14">
        <v>2.1395816464237516</v>
      </c>
      <c r="N21" s="14">
        <v>0.36688124156545204</v>
      </c>
    </row>
    <row r="22" spans="1:14">
      <c r="A22" s="29">
        <f t="shared" si="0"/>
        <v>0.17318626841227402</v>
      </c>
      <c r="B22" s="29">
        <f t="shared" si="1"/>
        <v>1.0326187608507198</v>
      </c>
      <c r="C22" s="29">
        <f t="shared" si="2"/>
        <v>-0.31875876262441277</v>
      </c>
      <c r="D22" s="29">
        <f t="shared" si="3"/>
        <v>-3.3098222422865427E-2</v>
      </c>
      <c r="E22" s="29">
        <f t="shared" si="4"/>
        <v>-0.40191639218838382</v>
      </c>
      <c r="J22" s="15">
        <v>1.49</v>
      </c>
      <c r="K22" s="15">
        <v>10.78</v>
      </c>
      <c r="L22" s="14">
        <v>0.48</v>
      </c>
      <c r="M22" s="14">
        <v>0.92662023016353723</v>
      </c>
      <c r="N22" s="14">
        <v>0.39635433070866138</v>
      </c>
    </row>
    <row r="23" spans="1:14">
      <c r="A23" s="29">
        <f t="shared" si="0"/>
        <v>0.31806333496276157</v>
      </c>
      <c r="B23" s="29">
        <f t="shared" si="1"/>
        <v>1.3165993020938609</v>
      </c>
      <c r="C23" s="29">
        <f t="shared" si="2"/>
        <v>-0.74472749489669399</v>
      </c>
      <c r="D23" s="29">
        <f t="shared" si="3"/>
        <v>0.66290131397982421</v>
      </c>
      <c r="E23" s="29">
        <f t="shared" si="4"/>
        <v>-0.37031319337881674</v>
      </c>
      <c r="J23" s="15">
        <v>2.08</v>
      </c>
      <c r="K23" s="15">
        <v>20.73</v>
      </c>
      <c r="L23" s="14">
        <v>0.18</v>
      </c>
      <c r="M23" s="14">
        <v>4.6015199999999998</v>
      </c>
      <c r="N23" s="14">
        <v>0.42627199999999998</v>
      </c>
    </row>
    <row r="24" spans="1:14">
      <c r="A24" s="29">
        <f t="shared" si="0"/>
        <v>0.42975228000240795</v>
      </c>
      <c r="B24" s="29">
        <f t="shared" si="1"/>
        <v>0.79169064902011799</v>
      </c>
      <c r="C24" s="29">
        <f t="shared" si="2"/>
        <v>0.86569605991607057</v>
      </c>
      <c r="D24" s="29">
        <f t="shared" si="3"/>
        <v>-5.5323740738933234</v>
      </c>
      <c r="E24" s="29">
        <f t="shared" si="4"/>
        <v>-1.8265103616094045</v>
      </c>
      <c r="J24" s="15">
        <v>2.69</v>
      </c>
      <c r="K24" s="15">
        <v>6.19</v>
      </c>
      <c r="L24" s="14">
        <v>7.34</v>
      </c>
      <c r="M24" s="14">
        <v>2.9351204351204351E-6</v>
      </c>
      <c r="N24" s="14">
        <v>1.4910411810411809E-2</v>
      </c>
    </row>
    <row r="25" spans="1:14">
      <c r="A25" s="29">
        <f t="shared" si="0"/>
        <v>1.2296818423176759</v>
      </c>
      <c r="B25" s="29">
        <f t="shared" si="1"/>
        <v>1.6558104944952523</v>
      </c>
      <c r="C25" s="29">
        <f t="shared" si="2"/>
        <v>1.0220157398177203</v>
      </c>
      <c r="D25" s="29">
        <f t="shared" si="3"/>
        <v>0.9703475189157067</v>
      </c>
      <c r="E25" s="29">
        <f t="shared" si="4"/>
        <v>-0.31420628246741</v>
      </c>
      <c r="J25" s="15">
        <v>16.97</v>
      </c>
      <c r="K25" s="15">
        <v>45.27</v>
      </c>
      <c r="L25" s="14">
        <v>10.52</v>
      </c>
      <c r="M25" s="14">
        <v>9.3400138217000688</v>
      </c>
      <c r="N25" s="14">
        <v>0.48505805114029027</v>
      </c>
    </row>
    <row r="26" spans="1:14">
      <c r="A26" s="29">
        <f t="shared" si="0"/>
        <v>0.90363251608423767</v>
      </c>
      <c r="B26" s="29">
        <f t="shared" si="1"/>
        <v>1.2268575702887234</v>
      </c>
      <c r="C26" s="29">
        <f t="shared" si="2"/>
        <v>0.51454775266028607</v>
      </c>
      <c r="D26" s="29">
        <f t="shared" si="3"/>
        <v>0.5723459726076251</v>
      </c>
      <c r="E26" s="29">
        <f t="shared" si="4"/>
        <v>-0.77524501890063213</v>
      </c>
      <c r="J26" s="15">
        <v>8.01</v>
      </c>
      <c r="K26" s="15">
        <v>16.86</v>
      </c>
      <c r="L26" s="14">
        <v>3.27</v>
      </c>
      <c r="M26" s="14">
        <v>3.7354761904761906</v>
      </c>
      <c r="N26" s="14">
        <v>0.16778571428571432</v>
      </c>
    </row>
    <row r="27" spans="1:14">
      <c r="A27" s="29">
        <f t="shared" si="0"/>
        <v>0.81756536955978076</v>
      </c>
      <c r="B27" s="29">
        <f t="shared" si="1"/>
        <v>1.3119656603683663</v>
      </c>
      <c r="C27" s="29">
        <f t="shared" si="2"/>
        <v>0.91855453055027347</v>
      </c>
      <c r="D27" s="29">
        <f t="shared" si="3"/>
        <v>5.589819815344201E-4</v>
      </c>
      <c r="E27" s="29">
        <f t="shared" si="4"/>
        <v>-0.25339765947885434</v>
      </c>
      <c r="J27" s="15">
        <v>6.57</v>
      </c>
      <c r="K27" s="15">
        <v>20.51</v>
      </c>
      <c r="L27" s="14">
        <v>8.2899999999999991</v>
      </c>
      <c r="M27" s="14">
        <v>1.0012879322512349</v>
      </c>
      <c r="N27" s="14">
        <v>0.55795906845448118</v>
      </c>
    </row>
    <row r="28" spans="1:14">
      <c r="A28" s="29">
        <f t="shared" si="0"/>
        <v>0.63548374681491215</v>
      </c>
      <c r="B28" s="29">
        <f t="shared" si="1"/>
        <v>1.1936810295412814</v>
      </c>
      <c r="C28" s="29">
        <f t="shared" si="2"/>
        <v>-0.63827216398240705</v>
      </c>
      <c r="D28" s="29">
        <f t="shared" si="3"/>
        <v>0.69070921490575909</v>
      </c>
      <c r="E28" s="29">
        <f t="shared" si="4"/>
        <v>-2.5623680647144986E-2</v>
      </c>
      <c r="J28" s="15">
        <v>4.32</v>
      </c>
      <c r="K28" s="15">
        <v>15.62</v>
      </c>
      <c r="L28" s="14">
        <v>0.23</v>
      </c>
      <c r="M28" s="14">
        <v>4.9057929515418506</v>
      </c>
      <c r="N28" s="14">
        <v>0.94270610446821901</v>
      </c>
    </row>
    <row r="29" spans="1:14">
      <c r="A29" s="29">
        <f t="shared" si="0"/>
        <v>0.41995574848975786</v>
      </c>
      <c r="B29" s="29">
        <f t="shared" si="1"/>
        <v>1.1728946977521761</v>
      </c>
      <c r="C29" s="29">
        <f t="shared" si="2"/>
        <v>-0.3979400086720376</v>
      </c>
      <c r="D29" s="29">
        <f t="shared" si="3"/>
        <v>0.12438913420636523</v>
      </c>
      <c r="E29" s="29">
        <f t="shared" si="4"/>
        <v>-0.12964429878139236</v>
      </c>
      <c r="J29" s="15">
        <v>2.63</v>
      </c>
      <c r="K29" s="15">
        <v>14.89</v>
      </c>
      <c r="L29" s="14">
        <v>0.4</v>
      </c>
      <c r="M29" s="14">
        <v>1.3316470588235294</v>
      </c>
      <c r="N29" s="14">
        <v>0.74191764705882357</v>
      </c>
    </row>
    <row r="30" spans="1:14">
      <c r="A30" s="29">
        <f t="shared" si="0"/>
        <v>0.5065050324048721</v>
      </c>
      <c r="B30" s="29">
        <f t="shared" si="1"/>
        <v>1.0576661039098292</v>
      </c>
      <c r="C30" s="29">
        <f t="shared" si="2"/>
        <v>0.52113808370403625</v>
      </c>
      <c r="D30" s="29">
        <f t="shared" si="3"/>
        <v>0.19581887973370385</v>
      </c>
      <c r="E30" s="29">
        <f t="shared" si="4"/>
        <v>-0.33566003730855121</v>
      </c>
      <c r="J30" s="15">
        <v>3.21</v>
      </c>
      <c r="K30" s="15">
        <v>11.42</v>
      </c>
      <c r="L30" s="14">
        <v>3.32</v>
      </c>
      <c r="M30" s="14">
        <v>1.5697080291970802</v>
      </c>
      <c r="N30" s="14">
        <v>0.46167883211678834</v>
      </c>
    </row>
    <row r="31" spans="1:14">
      <c r="A31" s="29">
        <f t="shared" si="0"/>
        <v>0.86391737695786042</v>
      </c>
      <c r="B31" s="29">
        <f t="shared" si="1"/>
        <v>1.215373152783422</v>
      </c>
      <c r="C31" s="29">
        <f t="shared" si="2"/>
        <v>-9.1514981121350217E-2</v>
      </c>
      <c r="D31" s="29">
        <f t="shared" si="3"/>
        <v>0.5213893520503452</v>
      </c>
      <c r="E31" s="29">
        <f t="shared" si="4"/>
        <v>-0.48714323049940533</v>
      </c>
      <c r="J31" s="15">
        <v>7.31</v>
      </c>
      <c r="K31" s="15">
        <v>16.420000000000002</v>
      </c>
      <c r="L31" s="14">
        <v>0.81</v>
      </c>
      <c r="M31" s="14">
        <v>3.3219213973799131</v>
      </c>
      <c r="N31" s="14">
        <v>0.3257292576419214</v>
      </c>
    </row>
    <row r="32" spans="1:14">
      <c r="A32" s="29">
        <f t="shared" si="0"/>
        <v>0.61278385671973545</v>
      </c>
      <c r="B32" s="29">
        <f t="shared" si="1"/>
        <v>1.7107095657243372</v>
      </c>
      <c r="C32" s="29">
        <f t="shared" si="2"/>
        <v>0.86687781433749889</v>
      </c>
      <c r="D32" s="29">
        <f t="shared" si="3"/>
        <v>1.156378968385299</v>
      </c>
      <c r="E32" s="29">
        <f t="shared" si="4"/>
        <v>0.56589073102787335</v>
      </c>
      <c r="J32" s="15">
        <v>4.0999999999999996</v>
      </c>
      <c r="K32" s="15">
        <v>51.37</v>
      </c>
      <c r="L32" s="14">
        <v>7.36</v>
      </c>
      <c r="M32" s="14">
        <v>14.334381818181816</v>
      </c>
      <c r="N32" s="14">
        <v>3.6803636363636363</v>
      </c>
    </row>
    <row r="33" spans="1:14">
      <c r="A33" s="29">
        <f t="shared" si="0"/>
        <v>0.6503075231319364</v>
      </c>
      <c r="B33" s="29">
        <f t="shared" si="1"/>
        <v>1.5908418347816027</v>
      </c>
      <c r="C33" s="29">
        <f t="shared" si="2"/>
        <v>0.2528530309798932</v>
      </c>
      <c r="D33" s="29">
        <f t="shared" si="3"/>
        <v>1.263975239610065</v>
      </c>
      <c r="E33" s="29">
        <f t="shared" si="4"/>
        <v>0.1963465228818192</v>
      </c>
      <c r="J33" s="15">
        <v>4.47</v>
      </c>
      <c r="K33" s="15">
        <v>38.979999999999997</v>
      </c>
      <c r="L33" s="14">
        <v>1.79</v>
      </c>
      <c r="M33" s="14">
        <v>18.364336399474375</v>
      </c>
      <c r="N33" s="14">
        <v>1.57161629434954</v>
      </c>
    </row>
    <row r="34" spans="1:14">
      <c r="A34" s="29">
        <f t="shared" si="0"/>
        <v>0.86332286012045589</v>
      </c>
      <c r="B34" s="29">
        <f t="shared" si="1"/>
        <v>1.3847117429382825</v>
      </c>
      <c r="C34" s="29">
        <f t="shared" si="2"/>
        <v>-0.46852108295774486</v>
      </c>
      <c r="D34" s="29">
        <f t="shared" si="3"/>
        <v>0.83073083660163538</v>
      </c>
      <c r="E34" s="29">
        <f t="shared" si="4"/>
        <v>5.0017369453391324E-2</v>
      </c>
      <c r="J34" s="15">
        <v>7.3</v>
      </c>
      <c r="K34" s="15">
        <v>24.25</v>
      </c>
      <c r="L34" s="14">
        <v>0.34</v>
      </c>
      <c r="M34" s="14">
        <v>6.7722165474974467</v>
      </c>
      <c r="N34" s="14">
        <v>1.1220633299284986</v>
      </c>
    </row>
    <row r="35" spans="1:14">
      <c r="A35" s="29">
        <f t="shared" si="0"/>
        <v>0.98227123303956843</v>
      </c>
      <c r="B35" s="29">
        <f t="shared" si="1"/>
        <v>1.3279716236230106</v>
      </c>
      <c r="C35" s="29">
        <f t="shared" si="2"/>
        <v>0.69108149212296843</v>
      </c>
      <c r="D35" s="29">
        <f t="shared" si="3"/>
        <v>-0.15548529718815726</v>
      </c>
      <c r="E35" s="29">
        <f t="shared" si="4"/>
        <v>-0.1402453306314205</v>
      </c>
      <c r="J35" s="15">
        <v>9.6</v>
      </c>
      <c r="K35" s="15">
        <v>21.28</v>
      </c>
      <c r="L35" s="14">
        <v>4.91</v>
      </c>
      <c r="M35" s="14">
        <v>0.69906040268456382</v>
      </c>
      <c r="N35" s="14">
        <v>0.72402684563758379</v>
      </c>
    </row>
    <row r="36" spans="1:14">
      <c r="A36" s="29">
        <f t="shared" si="0"/>
        <v>0.79588001734407521</v>
      </c>
      <c r="B36" s="29">
        <f t="shared" si="1"/>
        <v>1.4650852875574327</v>
      </c>
      <c r="C36" s="29">
        <f t="shared" si="2"/>
        <v>0.39269695325966575</v>
      </c>
      <c r="D36" s="29">
        <f t="shared" si="3"/>
        <v>0.78299687797600548</v>
      </c>
      <c r="E36" s="29">
        <f t="shared" si="4"/>
        <v>0.26153508169127437</v>
      </c>
      <c r="J36" s="15">
        <v>6.25</v>
      </c>
      <c r="K36" s="15">
        <v>29.18</v>
      </c>
      <c r="L36" s="14">
        <v>2.4700000000000002</v>
      </c>
      <c r="M36" s="14">
        <v>6.0673196794300983</v>
      </c>
      <c r="N36" s="14">
        <v>1.8261442564559216</v>
      </c>
    </row>
    <row r="37" spans="1:14">
      <c r="A37" s="29">
        <f t="shared" si="0"/>
        <v>0.9818186071706636</v>
      </c>
      <c r="B37" s="29">
        <f t="shared" si="1"/>
        <v>1.2043913319192998</v>
      </c>
      <c r="C37" s="29">
        <f t="shared" si="2"/>
        <v>0.48144262850230496</v>
      </c>
      <c r="D37" s="29">
        <f t="shared" si="3"/>
        <v>-0.46411785315076237</v>
      </c>
      <c r="E37" s="29">
        <f t="shared" si="4"/>
        <v>-0.3732508487779429</v>
      </c>
      <c r="J37" s="15">
        <v>9.59</v>
      </c>
      <c r="K37" s="15">
        <v>16.010000000000002</v>
      </c>
      <c r="L37" s="14">
        <v>3.03</v>
      </c>
      <c r="M37" s="14">
        <v>0.34346473029045643</v>
      </c>
      <c r="N37" s="14">
        <v>0.42339834024896261</v>
      </c>
    </row>
    <row r="38" spans="1:14">
      <c r="A38" s="29">
        <f t="shared" si="0"/>
        <v>0.64738297011461987</v>
      </c>
      <c r="B38" s="29">
        <f t="shared" si="1"/>
        <v>1.1769589805869081</v>
      </c>
      <c r="C38" s="29">
        <f t="shared" si="2"/>
        <v>-0.35654732351381258</v>
      </c>
      <c r="D38" s="29">
        <f t="shared" si="3"/>
        <v>-3.24294025095802E-2</v>
      </c>
      <c r="E38" s="29">
        <f t="shared" si="4"/>
        <v>0.58640643278124027</v>
      </c>
      <c r="J38" s="15">
        <v>4.4400000000000004</v>
      </c>
      <c r="K38" s="15">
        <v>15.03</v>
      </c>
      <c r="L38" s="14">
        <v>0.44</v>
      </c>
      <c r="M38" s="14">
        <v>0.92804833836858003</v>
      </c>
      <c r="N38" s="14">
        <v>3.8583927492447128</v>
      </c>
    </row>
    <row r="39" spans="1:14">
      <c r="A39" s="29">
        <f t="shared" si="0"/>
        <v>0.79588001734407521</v>
      </c>
      <c r="B39" s="29">
        <f t="shared" si="1"/>
        <v>1.3937506403480804</v>
      </c>
      <c r="C39" s="29">
        <f t="shared" si="2"/>
        <v>-0.32790214206428259</v>
      </c>
      <c r="D39" s="29">
        <f t="shared" si="3"/>
        <v>0.65637155716611062</v>
      </c>
      <c r="E39" s="29">
        <f t="shared" si="4"/>
        <v>0.20526373481136612</v>
      </c>
      <c r="J39" s="15">
        <v>6.25</v>
      </c>
      <c r="K39" s="15">
        <v>24.76</v>
      </c>
      <c r="L39" s="14">
        <v>0.47</v>
      </c>
      <c r="M39" s="14">
        <v>4.5328521859819579</v>
      </c>
      <c r="N39" s="14">
        <v>1.6042192921582237</v>
      </c>
    </row>
    <row r="40" spans="1:14">
      <c r="A40" s="29">
        <f t="shared" si="0"/>
        <v>0.53529412004277055</v>
      </c>
      <c r="B40" s="29">
        <f t="shared" si="1"/>
        <v>1.4051755462179893</v>
      </c>
      <c r="C40" s="29">
        <f t="shared" si="2"/>
        <v>0.51054501020661214</v>
      </c>
      <c r="D40" s="29">
        <f t="shared" si="3"/>
        <v>-0.46438177332728359</v>
      </c>
      <c r="E40" s="29">
        <f t="shared" si="4"/>
        <v>1.2178150078483121</v>
      </c>
      <c r="J40" s="15">
        <v>3.43</v>
      </c>
      <c r="K40" s="15">
        <v>25.42</v>
      </c>
      <c r="L40" s="14">
        <v>3.24</v>
      </c>
      <c r="M40" s="14">
        <v>0.3432560706401766</v>
      </c>
      <c r="N40" s="14">
        <v>16.512582781456956</v>
      </c>
    </row>
    <row r="41" spans="1:14">
      <c r="A41" s="29">
        <f t="shared" si="0"/>
        <v>1.0969100130080565</v>
      </c>
      <c r="B41" s="29">
        <f t="shared" si="1"/>
        <v>1.500510910526337</v>
      </c>
      <c r="C41" s="29">
        <f t="shared" si="2"/>
        <v>1.2617385473525378</v>
      </c>
      <c r="D41" s="29">
        <f t="shared" si="3"/>
        <v>-5.4998580409617373E-2</v>
      </c>
      <c r="E41" s="29">
        <f t="shared" si="4"/>
        <v>1.2283026482939323</v>
      </c>
      <c r="J41" s="15">
        <v>12.5</v>
      </c>
      <c r="K41" s="15">
        <v>31.66</v>
      </c>
      <c r="L41" s="14">
        <v>18.27</v>
      </c>
      <c r="M41" s="14">
        <v>0.88105175292153592</v>
      </c>
      <c r="N41" s="14">
        <v>16.91619365609349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/>
  </sheetViews>
  <sheetFormatPr defaultRowHeight="15"/>
  <sheetData>
    <row r="1" spans="1:7">
      <c r="A1" s="1" t="s">
        <v>230</v>
      </c>
      <c r="B1" s="1" t="s">
        <v>231</v>
      </c>
      <c r="D1" s="1" t="s">
        <v>232</v>
      </c>
      <c r="E1" s="1" t="s">
        <v>235</v>
      </c>
      <c r="F1" s="1" t="s">
        <v>236</v>
      </c>
      <c r="G1" s="1" t="s">
        <v>29</v>
      </c>
    </row>
    <row r="2" spans="1:7">
      <c r="A2">
        <v>1</v>
      </c>
      <c r="B2">
        <v>2.8</v>
      </c>
      <c r="D2" s="33" t="s">
        <v>233</v>
      </c>
      <c r="E2" s="33" t="s">
        <v>1</v>
      </c>
      <c r="F2" s="33" t="s">
        <v>69</v>
      </c>
      <c r="G2" s="38">
        <v>0</v>
      </c>
    </row>
    <row r="3" spans="1:7">
      <c r="A3">
        <v>1</v>
      </c>
      <c r="B3">
        <v>3.5</v>
      </c>
      <c r="D3" s="33" t="s">
        <v>233</v>
      </c>
      <c r="E3" s="33" t="s">
        <v>1</v>
      </c>
      <c r="F3" s="33" t="s">
        <v>237</v>
      </c>
      <c r="G3" s="38">
        <v>9</v>
      </c>
    </row>
    <row r="4" spans="1:7">
      <c r="A4">
        <v>1</v>
      </c>
      <c r="B4">
        <v>4.3</v>
      </c>
      <c r="D4" s="33" t="s">
        <v>233</v>
      </c>
      <c r="E4" s="33" t="s">
        <v>1</v>
      </c>
      <c r="F4" s="33" t="s">
        <v>238</v>
      </c>
      <c r="G4" s="38">
        <v>6</v>
      </c>
    </row>
    <row r="5" spans="1:7">
      <c r="A5">
        <v>1</v>
      </c>
      <c r="B5">
        <v>4.2</v>
      </c>
      <c r="D5" s="33" t="s">
        <v>233</v>
      </c>
      <c r="E5" s="33" t="s">
        <v>2</v>
      </c>
      <c r="F5" s="33" t="s">
        <v>69</v>
      </c>
      <c r="G5" s="38">
        <v>3</v>
      </c>
    </row>
    <row r="6" spans="1:7">
      <c r="A6">
        <v>1</v>
      </c>
      <c r="B6">
        <v>6.3</v>
      </c>
      <c r="D6" s="33" t="s">
        <v>233</v>
      </c>
      <c r="E6" s="33" t="s">
        <v>2</v>
      </c>
      <c r="F6" s="33" t="s">
        <v>237</v>
      </c>
      <c r="G6" s="38">
        <v>20</v>
      </c>
    </row>
    <row r="7" spans="1:7">
      <c r="A7">
        <v>1</v>
      </c>
      <c r="B7">
        <v>4.3</v>
      </c>
      <c r="D7" s="33" t="s">
        <v>233</v>
      </c>
      <c r="E7" s="33" t="s">
        <v>2</v>
      </c>
      <c r="F7" s="33" t="s">
        <v>238</v>
      </c>
      <c r="G7" s="38">
        <v>8</v>
      </c>
    </row>
    <row r="8" spans="1:7">
      <c r="A8">
        <v>1</v>
      </c>
      <c r="B8">
        <v>2.8</v>
      </c>
      <c r="D8" s="33" t="s">
        <v>234</v>
      </c>
      <c r="E8" s="33" t="s">
        <v>1</v>
      </c>
      <c r="F8" s="33" t="s">
        <v>69</v>
      </c>
      <c r="G8" s="38">
        <v>4</v>
      </c>
    </row>
    <row r="9" spans="1:7">
      <c r="A9">
        <v>1</v>
      </c>
      <c r="B9">
        <v>4.2</v>
      </c>
      <c r="D9" s="33" t="s">
        <v>234</v>
      </c>
      <c r="E9" s="33" t="s">
        <v>1</v>
      </c>
      <c r="F9" s="33" t="s">
        <v>237</v>
      </c>
      <c r="G9" s="38">
        <v>6</v>
      </c>
    </row>
    <row r="10" spans="1:7">
      <c r="A10">
        <v>1</v>
      </c>
      <c r="B10">
        <v>3.7</v>
      </c>
      <c r="D10" s="33" t="s">
        <v>234</v>
      </c>
      <c r="E10" s="33" t="s">
        <v>1</v>
      </c>
      <c r="F10" s="33" t="s">
        <v>238</v>
      </c>
      <c r="G10" s="38">
        <v>10</v>
      </c>
    </row>
    <row r="11" spans="1:7">
      <c r="A11">
        <v>1</v>
      </c>
      <c r="B11">
        <v>3.3</v>
      </c>
      <c r="D11" s="33" t="s">
        <v>234</v>
      </c>
      <c r="E11" s="33" t="s">
        <v>2</v>
      </c>
      <c r="F11" s="33" t="s">
        <v>69</v>
      </c>
      <c r="G11" s="38">
        <v>0</v>
      </c>
    </row>
    <row r="12" spans="1:7">
      <c r="A12">
        <v>1</v>
      </c>
      <c r="B12">
        <v>3.5</v>
      </c>
      <c r="D12" s="33" t="s">
        <v>234</v>
      </c>
      <c r="E12" s="33" t="s">
        <v>2</v>
      </c>
      <c r="F12" s="33" t="s">
        <v>237</v>
      </c>
      <c r="G12" s="38">
        <v>2</v>
      </c>
    </row>
    <row r="13" spans="1:7">
      <c r="A13">
        <v>0</v>
      </c>
      <c r="B13">
        <v>5.8</v>
      </c>
      <c r="D13" s="33" t="s">
        <v>234</v>
      </c>
      <c r="E13" s="33" t="s">
        <v>2</v>
      </c>
      <c r="F13" s="33" t="s">
        <v>238</v>
      </c>
      <c r="G13" s="38">
        <v>3</v>
      </c>
    </row>
    <row r="14" spans="1:7">
      <c r="A14">
        <v>1</v>
      </c>
      <c r="B14">
        <v>6</v>
      </c>
      <c r="D14" s="33" t="s">
        <v>69</v>
      </c>
      <c r="E14" s="33" t="s">
        <v>1</v>
      </c>
      <c r="F14" s="33" t="s">
        <v>69</v>
      </c>
      <c r="G14" s="38">
        <v>12</v>
      </c>
    </row>
    <row r="15" spans="1:7">
      <c r="A15">
        <v>0</v>
      </c>
      <c r="B15">
        <v>9.3000000000000007</v>
      </c>
      <c r="D15" s="33" t="s">
        <v>69</v>
      </c>
      <c r="E15" s="33" t="s">
        <v>1</v>
      </c>
      <c r="F15" s="33" t="s">
        <v>237</v>
      </c>
      <c r="G15" s="38">
        <v>8</v>
      </c>
    </row>
    <row r="16" spans="1:7">
      <c r="A16">
        <v>0</v>
      </c>
      <c r="B16">
        <v>11.5</v>
      </c>
      <c r="D16" s="33" t="s">
        <v>69</v>
      </c>
      <c r="E16" s="33" t="s">
        <v>1</v>
      </c>
      <c r="F16" s="33" t="s">
        <v>238</v>
      </c>
      <c r="G16" s="38">
        <v>14</v>
      </c>
    </row>
    <row r="17" spans="1:7">
      <c r="A17">
        <v>0</v>
      </c>
      <c r="B17">
        <v>5.7</v>
      </c>
      <c r="D17" s="33" t="s">
        <v>69</v>
      </c>
      <c r="E17" s="33" t="s">
        <v>2</v>
      </c>
      <c r="F17" s="33" t="s">
        <v>69</v>
      </c>
      <c r="G17" s="38">
        <v>10</v>
      </c>
    </row>
    <row r="18" spans="1:7">
      <c r="A18">
        <v>1</v>
      </c>
      <c r="B18">
        <v>4</v>
      </c>
      <c r="D18" s="33" t="s">
        <v>69</v>
      </c>
      <c r="E18" s="33" t="s">
        <v>2</v>
      </c>
      <c r="F18" s="33" t="s">
        <v>237</v>
      </c>
      <c r="G18" s="38">
        <v>2</v>
      </c>
    </row>
    <row r="19" spans="1:7">
      <c r="A19">
        <v>1</v>
      </c>
      <c r="B19">
        <v>4.5999999999999996</v>
      </c>
      <c r="D19" s="33" t="s">
        <v>69</v>
      </c>
      <c r="E19" s="33" t="s">
        <v>2</v>
      </c>
      <c r="F19" s="33" t="s">
        <v>238</v>
      </c>
      <c r="G19" s="38">
        <v>9</v>
      </c>
    </row>
    <row r="20" spans="1:7">
      <c r="A20">
        <v>0</v>
      </c>
      <c r="B20">
        <v>3.7</v>
      </c>
    </row>
    <row r="21" spans="1:7">
      <c r="A21">
        <v>0</v>
      </c>
      <c r="B21">
        <v>3.5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29" sqref="C29"/>
    </sheetView>
  </sheetViews>
  <sheetFormatPr defaultRowHeight="15"/>
  <sheetData>
    <row r="1" spans="1:4">
      <c r="A1" s="32" t="s">
        <v>176</v>
      </c>
      <c r="B1" s="32" t="s">
        <v>177</v>
      </c>
    </row>
    <row r="2" spans="1:4">
      <c r="A2" s="30">
        <v>100</v>
      </c>
      <c r="B2" s="31">
        <v>11.2159</v>
      </c>
      <c r="D2" s="34" t="s">
        <v>285</v>
      </c>
    </row>
    <row r="3" spans="1:4">
      <c r="A3" s="30">
        <v>100</v>
      </c>
      <c r="B3" s="31">
        <v>12.982699999999999</v>
      </c>
      <c r="D3" s="33" t="s">
        <v>178</v>
      </c>
    </row>
    <row r="4" spans="1:4">
      <c r="A4" s="30">
        <v>100</v>
      </c>
      <c r="B4" s="31">
        <v>12.0924</v>
      </c>
      <c r="D4" s="33"/>
    </row>
    <row r="5" spans="1:4">
      <c r="A5" s="30">
        <v>150</v>
      </c>
      <c r="B5" s="31">
        <v>20.632300000000001</v>
      </c>
      <c r="D5" s="33"/>
    </row>
    <row r="6" spans="1:4">
      <c r="A6" s="30">
        <v>150</v>
      </c>
      <c r="B6" s="31">
        <v>23.919899999999998</v>
      </c>
      <c r="D6" s="33"/>
    </row>
    <row r="7" spans="1:4">
      <c r="A7" s="30">
        <v>150</v>
      </c>
      <c r="B7" s="31">
        <v>19.631699999999999</v>
      </c>
      <c r="D7" s="33"/>
    </row>
    <row r="8" spans="1:4">
      <c r="A8" s="30">
        <v>300</v>
      </c>
      <c r="B8" s="31">
        <v>27.1922</v>
      </c>
    </row>
    <row r="9" spans="1:4">
      <c r="A9" s="30">
        <v>300</v>
      </c>
      <c r="B9" s="31">
        <v>30.652000000000001</v>
      </c>
    </row>
    <row r="10" spans="1:4">
      <c r="A10" s="30">
        <v>300</v>
      </c>
      <c r="B10" s="31">
        <v>27.793900000000001</v>
      </c>
    </row>
    <row r="11" spans="1:4">
      <c r="A11" s="30">
        <v>400</v>
      </c>
      <c r="B11" s="31">
        <v>30.062100000000001</v>
      </c>
    </row>
    <row r="12" spans="1:4">
      <c r="A12" s="30">
        <v>400</v>
      </c>
      <c r="B12" s="31">
        <v>34.856200000000001</v>
      </c>
    </row>
    <row r="13" spans="1:4">
      <c r="A13" s="30">
        <v>400</v>
      </c>
      <c r="B13" s="31">
        <v>28.233799999999999</v>
      </c>
    </row>
    <row r="14" spans="1:4">
      <c r="A14" s="30">
        <v>500</v>
      </c>
      <c r="B14" s="31">
        <v>32.956099999999999</v>
      </c>
    </row>
    <row r="15" spans="1:4">
      <c r="A15" s="30">
        <v>500</v>
      </c>
      <c r="B15" s="31">
        <v>35.222700000000003</v>
      </c>
    </row>
    <row r="16" spans="1:4">
      <c r="A16" s="30">
        <v>500</v>
      </c>
      <c r="B16" s="31">
        <v>28.8218</v>
      </c>
    </row>
    <row r="17" spans="1:6">
      <c r="A17" s="30">
        <v>750</v>
      </c>
      <c r="B17" s="31">
        <v>33.104300000000002</v>
      </c>
    </row>
    <row r="18" spans="1:6">
      <c r="A18" s="30">
        <v>750</v>
      </c>
      <c r="B18" s="31">
        <v>31.685700000000001</v>
      </c>
    </row>
    <row r="19" spans="1:6">
      <c r="A19" s="30">
        <v>750</v>
      </c>
      <c r="B19" s="31">
        <v>29.3461</v>
      </c>
    </row>
    <row r="20" spans="1:6">
      <c r="A20" s="30">
        <v>1000</v>
      </c>
      <c r="B20" s="31">
        <v>37.796399999999998</v>
      </c>
    </row>
    <row r="21" spans="1:6">
      <c r="A21" s="30">
        <v>1000</v>
      </c>
      <c r="B21" s="31">
        <v>32.733699999999999</v>
      </c>
    </row>
    <row r="22" spans="1:6">
      <c r="A22" s="30">
        <v>1000</v>
      </c>
      <c r="B22" s="31">
        <v>27.876100000000001</v>
      </c>
    </row>
    <row r="23" spans="1:6">
      <c r="F23" s="33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123"/>
  <sheetViews>
    <sheetView workbookViewId="0">
      <selection activeCell="E27" sqref="E27"/>
    </sheetView>
  </sheetViews>
  <sheetFormatPr defaultRowHeight="15"/>
  <sheetData>
    <row r="1" spans="1:3">
      <c r="A1" s="35" t="s">
        <v>181</v>
      </c>
      <c r="B1" s="35" t="s">
        <v>182</v>
      </c>
      <c r="C1" s="35" t="s">
        <v>183</v>
      </c>
    </row>
    <row r="2" spans="1:3">
      <c r="A2" s="36">
        <v>0</v>
      </c>
      <c r="B2" s="36">
        <v>5</v>
      </c>
      <c r="C2" s="36">
        <v>10</v>
      </c>
    </row>
    <row r="3" spans="1:3">
      <c r="A3" s="36">
        <v>0</v>
      </c>
      <c r="B3" s="36">
        <v>5</v>
      </c>
      <c r="C3" s="36">
        <v>7</v>
      </c>
    </row>
    <row r="4" spans="1:3">
      <c r="A4" s="36">
        <v>0</v>
      </c>
      <c r="B4" s="36">
        <v>5</v>
      </c>
      <c r="C4" s="36">
        <v>9</v>
      </c>
    </row>
    <row r="5" spans="1:3">
      <c r="A5" s="36">
        <v>0</v>
      </c>
      <c r="B5" s="36">
        <v>5</v>
      </c>
      <c r="C5" s="36">
        <v>12</v>
      </c>
    </row>
    <row r="6" spans="1:3">
      <c r="A6" s="36">
        <v>0</v>
      </c>
      <c r="B6" s="36">
        <v>10</v>
      </c>
      <c r="C6" s="36">
        <v>9</v>
      </c>
    </row>
    <row r="7" spans="1:3">
      <c r="A7" s="36">
        <v>0</v>
      </c>
      <c r="B7" s="36">
        <v>15</v>
      </c>
      <c r="C7" s="36">
        <v>9</v>
      </c>
    </row>
    <row r="8" spans="1:3">
      <c r="A8" s="36">
        <v>0</v>
      </c>
      <c r="B8" s="36">
        <v>15</v>
      </c>
      <c r="C8" s="36">
        <v>7</v>
      </c>
    </row>
    <row r="9" spans="1:3">
      <c r="A9" s="36">
        <v>0</v>
      </c>
      <c r="B9" s="36">
        <v>15</v>
      </c>
      <c r="C9" s="36">
        <v>10</v>
      </c>
    </row>
    <row r="10" spans="1:3">
      <c r="A10" s="36">
        <v>0</v>
      </c>
      <c r="B10" s="36">
        <v>15</v>
      </c>
      <c r="C10" s="36">
        <v>8</v>
      </c>
    </row>
    <row r="11" spans="1:3">
      <c r="A11" s="36">
        <v>0</v>
      </c>
      <c r="B11" s="36">
        <v>15</v>
      </c>
      <c r="C11" s="36">
        <v>11</v>
      </c>
    </row>
    <row r="12" spans="1:3">
      <c r="A12" s="36">
        <v>0</v>
      </c>
      <c r="B12" s="36">
        <v>15</v>
      </c>
      <c r="C12" s="36">
        <v>8</v>
      </c>
    </row>
    <row r="13" spans="1:3">
      <c r="A13" s="36">
        <v>0</v>
      </c>
      <c r="B13" s="36">
        <v>20</v>
      </c>
      <c r="C13" s="36">
        <v>9</v>
      </c>
    </row>
    <row r="14" spans="1:3">
      <c r="A14" s="36">
        <v>0</v>
      </c>
      <c r="B14" s="36">
        <v>20</v>
      </c>
      <c r="C14" s="36">
        <v>9</v>
      </c>
    </row>
    <row r="15" spans="1:3">
      <c r="A15" s="36">
        <v>0</v>
      </c>
      <c r="B15" s="36">
        <v>20</v>
      </c>
      <c r="C15" s="36">
        <v>13</v>
      </c>
    </row>
    <row r="16" spans="1:3">
      <c r="A16" s="36">
        <v>0</v>
      </c>
      <c r="B16" s="36">
        <v>20</v>
      </c>
      <c r="C16" s="36">
        <v>6</v>
      </c>
    </row>
    <row r="17" spans="1:3">
      <c r="A17" s="36">
        <v>0</v>
      </c>
      <c r="B17" s="36">
        <v>20</v>
      </c>
      <c r="C17" s="36">
        <v>5</v>
      </c>
    </row>
    <row r="18" spans="1:3">
      <c r="A18" s="36">
        <v>0</v>
      </c>
      <c r="B18" s="36">
        <v>20</v>
      </c>
      <c r="C18" s="36">
        <v>9</v>
      </c>
    </row>
    <row r="19" spans="1:3">
      <c r="A19" s="36">
        <v>0</v>
      </c>
      <c r="B19" s="36">
        <v>15</v>
      </c>
      <c r="C19" s="36">
        <v>6</v>
      </c>
    </row>
    <row r="20" spans="1:3">
      <c r="A20" s="36">
        <v>0</v>
      </c>
      <c r="B20" s="36">
        <v>30</v>
      </c>
      <c r="C20" s="36">
        <v>11</v>
      </c>
    </row>
    <row r="21" spans="1:3">
      <c r="A21" s="36">
        <v>1</v>
      </c>
      <c r="B21" s="36">
        <v>60</v>
      </c>
      <c r="C21" s="36">
        <v>8</v>
      </c>
    </row>
    <row r="22" spans="1:3">
      <c r="A22" s="36">
        <v>1</v>
      </c>
      <c r="B22" s="36">
        <v>80</v>
      </c>
      <c r="C22" s="36">
        <v>4</v>
      </c>
    </row>
    <row r="23" spans="1:3">
      <c r="A23" s="36">
        <v>1</v>
      </c>
      <c r="B23" s="36">
        <v>80</v>
      </c>
      <c r="C23" s="36">
        <v>5</v>
      </c>
    </row>
    <row r="24" spans="1:3">
      <c r="A24" s="36">
        <v>1</v>
      </c>
      <c r="B24" s="36">
        <v>30</v>
      </c>
      <c r="C24" s="36">
        <v>7</v>
      </c>
    </row>
    <row r="25" spans="1:3">
      <c r="A25" s="36">
        <v>1</v>
      </c>
      <c r="B25" s="36">
        <v>50</v>
      </c>
      <c r="C25" s="36">
        <v>6</v>
      </c>
    </row>
    <row r="26" spans="1:3">
      <c r="A26" s="36">
        <v>1</v>
      </c>
      <c r="B26" s="36">
        <v>50</v>
      </c>
      <c r="C26" s="36">
        <v>8</v>
      </c>
    </row>
    <row r="27" spans="1:3">
      <c r="A27" s="36">
        <v>1</v>
      </c>
      <c r="B27" s="36">
        <v>30</v>
      </c>
      <c r="C27" s="36">
        <v>11</v>
      </c>
    </row>
    <row r="28" spans="1:3">
      <c r="A28" s="36">
        <v>1</v>
      </c>
      <c r="B28" s="36">
        <v>90</v>
      </c>
      <c r="C28" s="36">
        <v>5</v>
      </c>
    </row>
    <row r="29" spans="1:3">
      <c r="A29" s="36">
        <v>1</v>
      </c>
      <c r="B29" s="36">
        <v>70</v>
      </c>
      <c r="C29" s="36">
        <v>2</v>
      </c>
    </row>
    <row r="30" spans="1:3">
      <c r="A30" s="36">
        <v>1</v>
      </c>
      <c r="B30" s="36">
        <v>80</v>
      </c>
      <c r="C30" s="36">
        <v>4</v>
      </c>
    </row>
    <row r="31" spans="1:3">
      <c r="A31" s="36">
        <v>1</v>
      </c>
      <c r="B31" s="36">
        <v>70</v>
      </c>
      <c r="C31" s="36">
        <v>6</v>
      </c>
    </row>
    <row r="32" spans="1:3">
      <c r="A32" s="36">
        <v>1</v>
      </c>
      <c r="B32" s="36">
        <v>70</v>
      </c>
      <c r="C32" s="36">
        <v>5</v>
      </c>
    </row>
    <row r="33" spans="1:3">
      <c r="A33" s="36">
        <v>1</v>
      </c>
      <c r="B33" s="36">
        <v>45</v>
      </c>
      <c r="C33" s="36">
        <v>6</v>
      </c>
    </row>
    <row r="34" spans="1:3">
      <c r="A34" s="36">
        <v>1</v>
      </c>
      <c r="B34" s="36">
        <v>90</v>
      </c>
      <c r="C34" s="36">
        <v>5</v>
      </c>
    </row>
    <row r="35" spans="1:3">
      <c r="A35" s="36">
        <v>1</v>
      </c>
      <c r="B35" s="36">
        <v>100</v>
      </c>
      <c r="C35" s="36">
        <v>5</v>
      </c>
    </row>
    <row r="36" spans="1:3">
      <c r="A36" s="36">
        <v>1</v>
      </c>
      <c r="B36" s="36">
        <v>60</v>
      </c>
      <c r="C36" s="36">
        <v>9</v>
      </c>
    </row>
    <row r="37" spans="1:3">
      <c r="A37" s="36">
        <v>1</v>
      </c>
      <c r="B37" s="36">
        <v>55</v>
      </c>
      <c r="C37" s="36">
        <v>4</v>
      </c>
    </row>
    <row r="38" spans="1:3">
      <c r="A38" s="36">
        <v>1</v>
      </c>
      <c r="B38" s="36">
        <v>60</v>
      </c>
      <c r="C38" s="36">
        <v>5</v>
      </c>
    </row>
    <row r="39" spans="1:3">
      <c r="A39" s="36">
        <v>1</v>
      </c>
      <c r="B39" s="36">
        <v>70</v>
      </c>
      <c r="C39" s="36">
        <v>5</v>
      </c>
    </row>
    <row r="40" spans="1:3">
      <c r="A40" s="36">
        <v>1</v>
      </c>
      <c r="B40" s="36">
        <v>90</v>
      </c>
      <c r="C40" s="36">
        <v>4</v>
      </c>
    </row>
    <row r="41" spans="1:3">
      <c r="A41" s="36">
        <v>1</v>
      </c>
      <c r="B41" s="36">
        <v>90</v>
      </c>
      <c r="C41" s="36">
        <v>3</v>
      </c>
    </row>
    <row r="42" spans="1:3">
      <c r="A42" s="36">
        <v>1</v>
      </c>
      <c r="B42" s="36">
        <v>90</v>
      </c>
      <c r="C42" s="36">
        <v>3</v>
      </c>
    </row>
    <row r="43" spans="1:3">
      <c r="A43" s="36">
        <v>1</v>
      </c>
      <c r="B43" s="36">
        <v>70</v>
      </c>
      <c r="C43" s="36">
        <v>5</v>
      </c>
    </row>
    <row r="44" spans="1:3">
      <c r="A44" s="36">
        <v>1</v>
      </c>
      <c r="B44" s="36">
        <v>70</v>
      </c>
      <c r="C44" s="36">
        <v>5</v>
      </c>
    </row>
    <row r="45" spans="1:3">
      <c r="A45" s="36">
        <v>1</v>
      </c>
      <c r="B45" s="36">
        <v>40</v>
      </c>
      <c r="C45" s="36">
        <v>4</v>
      </c>
    </row>
    <row r="46" spans="1:3">
      <c r="A46" s="36">
        <v>1</v>
      </c>
      <c r="B46" s="36">
        <v>50</v>
      </c>
      <c r="C46" s="36">
        <v>3</v>
      </c>
    </row>
    <row r="47" spans="1:3">
      <c r="A47" s="36">
        <v>1</v>
      </c>
      <c r="B47" s="36">
        <v>50</v>
      </c>
      <c r="C47" s="36">
        <v>10</v>
      </c>
    </row>
    <row r="48" spans="1:3">
      <c r="A48" s="36">
        <v>1</v>
      </c>
      <c r="B48" s="36">
        <v>50</v>
      </c>
      <c r="C48" s="36">
        <v>7</v>
      </c>
    </row>
    <row r="49" spans="1:3">
      <c r="A49" s="36">
        <v>1</v>
      </c>
      <c r="B49" s="36">
        <v>50</v>
      </c>
      <c r="C49" s="36">
        <v>7</v>
      </c>
    </row>
    <row r="50" spans="1:3">
      <c r="A50" s="36">
        <v>1</v>
      </c>
      <c r="B50" s="36">
        <v>50</v>
      </c>
      <c r="C50" s="36">
        <v>7</v>
      </c>
    </row>
    <row r="51" spans="1:3">
      <c r="A51" s="36">
        <v>1</v>
      </c>
      <c r="B51" s="36">
        <v>50</v>
      </c>
      <c r="C51" s="36">
        <v>7</v>
      </c>
    </row>
    <row r="52" spans="1:3">
      <c r="A52" s="36">
        <v>1</v>
      </c>
      <c r="B52" s="36">
        <v>80</v>
      </c>
      <c r="C52" s="36">
        <v>4</v>
      </c>
    </row>
    <row r="53" spans="1:3">
      <c r="A53" s="36">
        <v>1</v>
      </c>
      <c r="B53" s="36">
        <v>80</v>
      </c>
      <c r="C53" s="36">
        <v>5</v>
      </c>
    </row>
    <row r="54" spans="1:3">
      <c r="A54" s="36">
        <v>1</v>
      </c>
      <c r="B54" s="36">
        <v>60</v>
      </c>
      <c r="C54" s="36">
        <v>6</v>
      </c>
    </row>
    <row r="55" spans="1:3">
      <c r="A55" s="36">
        <v>1</v>
      </c>
      <c r="B55" s="36">
        <v>70</v>
      </c>
      <c r="C55" s="36">
        <v>6</v>
      </c>
    </row>
    <row r="56" spans="1:3">
      <c r="A56" s="36">
        <v>1</v>
      </c>
      <c r="B56" s="36">
        <v>60</v>
      </c>
      <c r="C56" s="36">
        <v>4</v>
      </c>
    </row>
    <row r="57" spans="1:3">
      <c r="A57" s="36">
        <v>1</v>
      </c>
      <c r="B57" s="36">
        <v>50</v>
      </c>
      <c r="C57" s="36">
        <v>5</v>
      </c>
    </row>
    <row r="58" spans="1:3">
      <c r="A58" s="36">
        <v>1</v>
      </c>
      <c r="B58" s="36">
        <v>40</v>
      </c>
      <c r="C58" s="36">
        <v>5</v>
      </c>
    </row>
    <row r="59" spans="1:3">
      <c r="A59" s="36">
        <v>1</v>
      </c>
      <c r="B59" s="36">
        <v>35</v>
      </c>
      <c r="C59" s="36">
        <v>4</v>
      </c>
    </row>
    <row r="60" spans="1:3">
      <c r="A60" s="36">
        <v>1</v>
      </c>
      <c r="B60" s="36">
        <v>35</v>
      </c>
      <c r="C60" s="36">
        <v>5</v>
      </c>
    </row>
    <row r="61" spans="1:3">
      <c r="A61" s="36">
        <v>1</v>
      </c>
      <c r="B61" s="36">
        <v>40</v>
      </c>
      <c r="C61" s="36">
        <v>6</v>
      </c>
    </row>
    <row r="62" spans="1:3">
      <c r="A62" s="36">
        <v>1</v>
      </c>
      <c r="B62" s="36">
        <v>30</v>
      </c>
      <c r="C62" s="36">
        <v>7</v>
      </c>
    </row>
    <row r="63" spans="1:3">
      <c r="A63" s="36">
        <v>1</v>
      </c>
      <c r="B63" s="36">
        <v>30</v>
      </c>
      <c r="C63" s="36">
        <v>7</v>
      </c>
    </row>
    <row r="64" spans="1:3">
      <c r="A64" s="36">
        <v>1</v>
      </c>
      <c r="B64" s="36">
        <v>30</v>
      </c>
      <c r="C64" s="36">
        <v>6</v>
      </c>
    </row>
    <row r="65" spans="1:3">
      <c r="A65" s="36">
        <v>1</v>
      </c>
      <c r="B65" s="36">
        <v>30</v>
      </c>
      <c r="C65" s="36">
        <v>8</v>
      </c>
    </row>
    <row r="66" spans="1:3">
      <c r="A66" s="36">
        <v>1</v>
      </c>
      <c r="B66" s="36">
        <v>30</v>
      </c>
      <c r="C66" s="36">
        <v>6</v>
      </c>
    </row>
    <row r="67" spans="1:3">
      <c r="A67" s="36">
        <v>1</v>
      </c>
      <c r="B67" s="36">
        <v>50</v>
      </c>
      <c r="C67" s="36">
        <v>6</v>
      </c>
    </row>
    <row r="68" spans="1:3">
      <c r="A68" s="36">
        <v>1</v>
      </c>
      <c r="B68" s="36">
        <v>50</v>
      </c>
      <c r="C68" s="36">
        <v>7</v>
      </c>
    </row>
    <row r="69" spans="1:3">
      <c r="A69" s="36">
        <v>1</v>
      </c>
      <c r="B69" s="36">
        <v>20</v>
      </c>
      <c r="C69" s="36">
        <v>6</v>
      </c>
    </row>
    <row r="70" spans="1:3">
      <c r="A70" s="36">
        <v>1</v>
      </c>
      <c r="B70" s="36">
        <v>40</v>
      </c>
      <c r="C70" s="36">
        <v>3</v>
      </c>
    </row>
    <row r="71" spans="1:3">
      <c r="A71" s="36">
        <v>1</v>
      </c>
      <c r="B71" s="36">
        <v>60</v>
      </c>
      <c r="C71" s="36">
        <v>5</v>
      </c>
    </row>
    <row r="72" spans="1:3">
      <c r="A72" s="36">
        <v>1</v>
      </c>
      <c r="B72" s="36">
        <v>50</v>
      </c>
      <c r="C72" s="36">
        <v>7</v>
      </c>
    </row>
    <row r="73" spans="1:3">
      <c r="A73" s="36">
        <v>1</v>
      </c>
      <c r="B73" s="36">
        <v>55</v>
      </c>
      <c r="C73" s="36">
        <v>6</v>
      </c>
    </row>
    <row r="74" spans="1:3">
      <c r="A74" s="36">
        <v>1</v>
      </c>
      <c r="B74" s="36">
        <v>60</v>
      </c>
      <c r="C74" s="36">
        <v>6</v>
      </c>
    </row>
    <row r="75" spans="1:3">
      <c r="A75" s="36">
        <v>1</v>
      </c>
      <c r="B75" s="36">
        <v>75</v>
      </c>
      <c r="C75" s="36">
        <v>4</v>
      </c>
    </row>
    <row r="76" spans="1:3">
      <c r="A76" s="36">
        <v>1</v>
      </c>
      <c r="B76" s="36">
        <v>50</v>
      </c>
      <c r="C76" s="36">
        <v>4</v>
      </c>
    </row>
    <row r="77" spans="1:3">
      <c r="A77" s="36">
        <v>1</v>
      </c>
      <c r="B77" s="36">
        <v>75</v>
      </c>
      <c r="C77" s="36">
        <v>4</v>
      </c>
    </row>
    <row r="78" spans="1:3">
      <c r="A78" s="36">
        <v>2</v>
      </c>
      <c r="B78" s="36">
        <v>70</v>
      </c>
      <c r="C78" s="36">
        <v>3</v>
      </c>
    </row>
    <row r="79" spans="1:3">
      <c r="A79" s="36">
        <v>2</v>
      </c>
      <c r="B79" s="36">
        <v>75</v>
      </c>
      <c r="C79" s="36">
        <v>6</v>
      </c>
    </row>
    <row r="80" spans="1:3">
      <c r="A80" s="36">
        <v>2</v>
      </c>
      <c r="B80" s="36">
        <v>80</v>
      </c>
      <c r="C80" s="36">
        <v>10</v>
      </c>
    </row>
    <row r="81" spans="1:3">
      <c r="A81" s="36">
        <v>2</v>
      </c>
      <c r="B81" s="36">
        <v>90</v>
      </c>
      <c r="C81" s="36">
        <v>2</v>
      </c>
    </row>
    <row r="82" spans="1:3">
      <c r="A82" s="36">
        <v>2</v>
      </c>
      <c r="B82" s="36">
        <v>95</v>
      </c>
      <c r="C82" s="36">
        <v>2</v>
      </c>
    </row>
    <row r="83" spans="1:3">
      <c r="A83" s="36">
        <v>2</v>
      </c>
      <c r="B83" s="36">
        <v>90</v>
      </c>
      <c r="C83" s="36">
        <v>3</v>
      </c>
    </row>
    <row r="84" spans="1:3">
      <c r="A84" s="36">
        <v>2</v>
      </c>
      <c r="B84" s="36">
        <v>100</v>
      </c>
      <c r="C84" s="36">
        <v>4</v>
      </c>
    </row>
    <row r="85" spans="1:3">
      <c r="A85" s="36">
        <v>2</v>
      </c>
      <c r="B85" s="36">
        <v>95</v>
      </c>
      <c r="C85" s="36">
        <v>2</v>
      </c>
    </row>
    <row r="86" spans="1:3">
      <c r="A86" s="36">
        <v>2</v>
      </c>
      <c r="B86" s="36">
        <v>90</v>
      </c>
      <c r="C86" s="36">
        <v>2</v>
      </c>
    </row>
    <row r="87" spans="1:3">
      <c r="A87" s="36">
        <v>2</v>
      </c>
      <c r="B87" s="36">
        <v>90</v>
      </c>
      <c r="C87" s="36">
        <v>2</v>
      </c>
    </row>
    <row r="88" spans="1:3">
      <c r="A88" s="36">
        <v>2</v>
      </c>
      <c r="B88" s="36">
        <v>90</v>
      </c>
      <c r="C88" s="36">
        <v>5</v>
      </c>
    </row>
    <row r="89" spans="1:3">
      <c r="A89" s="36">
        <v>2</v>
      </c>
      <c r="B89" s="36">
        <v>90</v>
      </c>
      <c r="C89" s="36">
        <v>4</v>
      </c>
    </row>
    <row r="90" spans="1:3">
      <c r="A90" s="36">
        <v>2</v>
      </c>
      <c r="B90" s="36">
        <v>90</v>
      </c>
      <c r="C90" s="36">
        <v>3</v>
      </c>
    </row>
    <row r="91" spans="1:3">
      <c r="A91" s="36">
        <v>2</v>
      </c>
      <c r="B91" s="36">
        <v>70</v>
      </c>
      <c r="C91" s="36">
        <v>7</v>
      </c>
    </row>
    <row r="92" spans="1:3">
      <c r="A92" s="36">
        <v>2</v>
      </c>
      <c r="B92" s="36">
        <v>80</v>
      </c>
      <c r="C92" s="36">
        <v>5</v>
      </c>
    </row>
    <row r="93" spans="1:3">
      <c r="A93" s="36">
        <v>2</v>
      </c>
      <c r="B93" s="36">
        <v>80</v>
      </c>
      <c r="C93" s="36">
        <v>4</v>
      </c>
    </row>
    <row r="94" spans="1:3">
      <c r="A94" s="36">
        <v>2</v>
      </c>
      <c r="B94" s="36">
        <v>60</v>
      </c>
      <c r="C94" s="36">
        <v>8</v>
      </c>
    </row>
    <row r="95" spans="1:3">
      <c r="A95" s="36">
        <v>2</v>
      </c>
      <c r="B95" s="36">
        <v>40</v>
      </c>
      <c r="C95" s="36">
        <v>7</v>
      </c>
    </row>
    <row r="96" spans="1:3">
      <c r="A96" s="36">
        <v>2</v>
      </c>
      <c r="B96" s="36">
        <v>70</v>
      </c>
      <c r="C96" s="36">
        <v>3</v>
      </c>
    </row>
    <row r="97" spans="1:3">
      <c r="A97" s="36">
        <v>2</v>
      </c>
      <c r="B97" s="36">
        <v>50</v>
      </c>
      <c r="C97" s="36">
        <v>6</v>
      </c>
    </row>
    <row r="98" spans="1:3">
      <c r="A98" s="36">
        <v>2</v>
      </c>
      <c r="B98" s="36">
        <v>50</v>
      </c>
      <c r="C98" s="36">
        <v>10</v>
      </c>
    </row>
    <row r="99" spans="1:3">
      <c r="A99" s="36">
        <v>2</v>
      </c>
      <c r="B99" s="36">
        <v>45</v>
      </c>
      <c r="C99" s="36">
        <v>5</v>
      </c>
    </row>
    <row r="100" spans="1:3">
      <c r="A100" s="36">
        <v>2</v>
      </c>
      <c r="B100" s="36">
        <v>50</v>
      </c>
      <c r="C100" s="36">
        <v>5</v>
      </c>
    </row>
    <row r="101" spans="1:3">
      <c r="A101" s="36">
        <v>2</v>
      </c>
      <c r="B101" s="36">
        <v>50</v>
      </c>
      <c r="C101" s="36">
        <v>7</v>
      </c>
    </row>
    <row r="102" spans="1:3">
      <c r="A102" s="36">
        <v>2</v>
      </c>
      <c r="B102" s="36">
        <v>50</v>
      </c>
      <c r="C102" s="36">
        <v>8</v>
      </c>
    </row>
    <row r="103" spans="1:3">
      <c r="A103" s="36">
        <v>2</v>
      </c>
      <c r="B103" s="36">
        <v>80</v>
      </c>
      <c r="C103" s="36">
        <v>6</v>
      </c>
    </row>
    <row r="104" spans="1:3">
      <c r="A104" s="36">
        <v>2</v>
      </c>
      <c r="B104" s="36">
        <v>60</v>
      </c>
      <c r="C104" s="36">
        <v>7</v>
      </c>
    </row>
    <row r="105" spans="1:3">
      <c r="A105" s="36">
        <v>2</v>
      </c>
      <c r="B105" s="36">
        <v>40</v>
      </c>
      <c r="C105" s="36">
        <v>6</v>
      </c>
    </row>
    <row r="106" spans="1:3">
      <c r="A106" s="36">
        <v>2</v>
      </c>
      <c r="B106" s="36">
        <v>100</v>
      </c>
      <c r="C106" s="36">
        <v>5</v>
      </c>
    </row>
    <row r="107" spans="1:3">
      <c r="A107" s="36">
        <v>2</v>
      </c>
      <c r="B107" s="36">
        <v>100</v>
      </c>
      <c r="C107" s="36">
        <v>2</v>
      </c>
    </row>
    <row r="108" spans="1:3">
      <c r="A108" s="36">
        <v>2</v>
      </c>
      <c r="B108" s="36">
        <v>80</v>
      </c>
      <c r="C108" s="36">
        <v>6</v>
      </c>
    </row>
    <row r="109" spans="1:3">
      <c r="A109" s="36">
        <v>2</v>
      </c>
      <c r="B109" s="36">
        <v>80</v>
      </c>
      <c r="C109" s="36">
        <v>4</v>
      </c>
    </row>
    <row r="110" spans="1:3">
      <c r="A110" s="36">
        <v>2</v>
      </c>
      <c r="B110" s="36">
        <v>100</v>
      </c>
      <c r="C110" s="36">
        <v>2</v>
      </c>
    </row>
    <row r="111" spans="1:3">
      <c r="A111" s="36">
        <v>2</v>
      </c>
      <c r="B111" s="36">
        <v>100</v>
      </c>
      <c r="C111" s="36">
        <v>6</v>
      </c>
    </row>
    <row r="112" spans="1:3">
      <c r="A112" s="36">
        <v>2</v>
      </c>
      <c r="B112" s="36">
        <v>70</v>
      </c>
      <c r="C112" s="36">
        <v>8</v>
      </c>
    </row>
    <row r="113" spans="1:3">
      <c r="A113" s="36">
        <v>2</v>
      </c>
      <c r="B113" s="36">
        <v>70</v>
      </c>
      <c r="C113" s="36">
        <v>4</v>
      </c>
    </row>
    <row r="114" spans="1:3">
      <c r="A114" s="36">
        <v>2</v>
      </c>
      <c r="B114" s="36">
        <v>90</v>
      </c>
      <c r="C114" s="36">
        <v>3</v>
      </c>
    </row>
    <row r="115" spans="1:3">
      <c r="A115" s="36">
        <v>2</v>
      </c>
      <c r="B115" s="36">
        <v>90</v>
      </c>
      <c r="C115" s="36">
        <v>4</v>
      </c>
    </row>
    <row r="116" spans="1:3">
      <c r="A116" s="36">
        <v>2</v>
      </c>
      <c r="B116" s="36">
        <v>90</v>
      </c>
      <c r="C116" s="36">
        <v>3</v>
      </c>
    </row>
    <row r="117" spans="1:3">
      <c r="A117" s="36">
        <v>2</v>
      </c>
      <c r="B117" s="36">
        <v>90</v>
      </c>
      <c r="C117" s="36">
        <v>8</v>
      </c>
    </row>
    <row r="118" spans="1:3">
      <c r="A118" s="36">
        <v>2</v>
      </c>
      <c r="B118" s="36">
        <v>100</v>
      </c>
      <c r="C118" s="36">
        <v>2</v>
      </c>
    </row>
    <row r="119" spans="1:3">
      <c r="A119" s="36">
        <v>2</v>
      </c>
      <c r="B119" s="36">
        <v>100</v>
      </c>
      <c r="C119" s="36">
        <v>1</v>
      </c>
    </row>
    <row r="120" spans="1:3">
      <c r="A120" s="36">
        <v>2</v>
      </c>
      <c r="B120" s="36">
        <v>100</v>
      </c>
      <c r="C120" s="36">
        <v>1</v>
      </c>
    </row>
    <row r="121" spans="1:3">
      <c r="A121" s="36">
        <v>2</v>
      </c>
      <c r="B121" s="36">
        <v>100</v>
      </c>
      <c r="C121" s="36">
        <v>2</v>
      </c>
    </row>
    <row r="122" spans="1:3">
      <c r="A122" s="36">
        <v>2</v>
      </c>
      <c r="B122" s="36">
        <v>100</v>
      </c>
      <c r="C122" s="36">
        <v>1</v>
      </c>
    </row>
    <row r="123" spans="1:3">
      <c r="A123" s="36">
        <v>2</v>
      </c>
      <c r="B123" s="36">
        <v>100</v>
      </c>
      <c r="C123" s="36">
        <v>1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A43" sqref="A43:IV43"/>
    </sheetView>
  </sheetViews>
  <sheetFormatPr defaultRowHeight="15"/>
  <cols>
    <col min="1" max="2" width="10.5703125" customWidth="1"/>
  </cols>
  <sheetData>
    <row r="1" spans="1:8">
      <c r="A1" s="34" t="s">
        <v>286</v>
      </c>
      <c r="B1" s="34" t="s">
        <v>287</v>
      </c>
      <c r="C1" s="1" t="s">
        <v>179</v>
      </c>
      <c r="D1" s="1" t="s">
        <v>180</v>
      </c>
    </row>
    <row r="2" spans="1:8">
      <c r="A2">
        <v>25</v>
      </c>
      <c r="B2">
        <v>0</v>
      </c>
      <c r="C2" s="28">
        <v>74.400000000000006</v>
      </c>
      <c r="D2" s="28">
        <v>90.4</v>
      </c>
    </row>
    <row r="3" spans="1:8">
      <c r="A3">
        <v>15</v>
      </c>
      <c r="B3">
        <v>1</v>
      </c>
      <c r="C3" s="28">
        <v>37.700000000000003</v>
      </c>
      <c r="D3" s="28">
        <v>6.9</v>
      </c>
    </row>
    <row r="4" spans="1:8">
      <c r="A4">
        <v>11</v>
      </c>
      <c r="B4">
        <v>2</v>
      </c>
      <c r="C4" s="28">
        <v>60.8</v>
      </c>
      <c r="D4" s="28">
        <v>32.200000000000003</v>
      </c>
    </row>
    <row r="5" spans="1:8">
      <c r="A5">
        <v>13</v>
      </c>
      <c r="B5">
        <v>3</v>
      </c>
      <c r="C5" s="28">
        <v>81.400000000000006</v>
      </c>
      <c r="D5" s="28">
        <v>34</v>
      </c>
    </row>
    <row r="6" spans="1:8">
      <c r="A6">
        <v>10</v>
      </c>
      <c r="B6">
        <v>4</v>
      </c>
      <c r="C6" s="28">
        <v>39.9</v>
      </c>
      <c r="D6" s="28">
        <v>95.1</v>
      </c>
    </row>
    <row r="7" spans="1:8">
      <c r="A7">
        <v>6</v>
      </c>
      <c r="B7">
        <v>5</v>
      </c>
      <c r="C7" s="28">
        <v>19.7</v>
      </c>
      <c r="D7" s="28">
        <v>91.1</v>
      </c>
    </row>
    <row r="8" spans="1:8">
      <c r="A8">
        <v>2</v>
      </c>
      <c r="B8">
        <v>6</v>
      </c>
      <c r="C8" s="28">
        <v>28.9</v>
      </c>
      <c r="D8" s="28">
        <v>96.4</v>
      </c>
    </row>
    <row r="9" spans="1:8">
      <c r="A9">
        <v>1</v>
      </c>
      <c r="B9">
        <v>8</v>
      </c>
      <c r="C9" s="28">
        <v>7.2</v>
      </c>
      <c r="D9" s="28">
        <v>66.599999999999994</v>
      </c>
    </row>
    <row r="10" spans="1:8">
      <c r="A10">
        <v>1</v>
      </c>
      <c r="B10">
        <v>12</v>
      </c>
      <c r="C10" s="28">
        <v>86.1</v>
      </c>
      <c r="D10" s="28">
        <v>6.8</v>
      </c>
    </row>
    <row r="11" spans="1:8">
      <c r="A11">
        <v>1</v>
      </c>
      <c r="B11">
        <v>15</v>
      </c>
      <c r="C11" s="28">
        <v>69.599999999999994</v>
      </c>
      <c r="D11" s="28">
        <v>39.4</v>
      </c>
    </row>
    <row r="12" spans="1:8">
      <c r="A12">
        <v>1</v>
      </c>
      <c r="B12">
        <v>18</v>
      </c>
      <c r="C12" s="28">
        <v>84</v>
      </c>
      <c r="D12" s="28">
        <v>43.7</v>
      </c>
    </row>
    <row r="13" spans="1:8">
      <c r="C13" s="28">
        <v>90.3</v>
      </c>
      <c r="D13" s="28">
        <v>40.6</v>
      </c>
    </row>
    <row r="14" spans="1:8">
      <c r="C14" s="28">
        <v>69.099999999999994</v>
      </c>
      <c r="D14" s="28">
        <v>73.099999999999994</v>
      </c>
      <c r="H14" s="33"/>
    </row>
    <row r="15" spans="1:8">
      <c r="C15" s="28">
        <v>71.2</v>
      </c>
      <c r="D15" s="28">
        <v>79.900000000000006</v>
      </c>
    </row>
    <row r="16" spans="1:8">
      <c r="C16" s="28">
        <v>75.8</v>
      </c>
      <c r="D16" s="28">
        <v>51</v>
      </c>
    </row>
    <row r="17" spans="3:4">
      <c r="C17" s="28">
        <v>68.599999999999994</v>
      </c>
      <c r="D17" s="28">
        <v>91.7</v>
      </c>
    </row>
    <row r="18" spans="3:4">
      <c r="C18" s="28">
        <v>89.8</v>
      </c>
      <c r="D18" s="28">
        <v>69.3</v>
      </c>
    </row>
    <row r="19" spans="3:4">
      <c r="C19" s="28">
        <v>25</v>
      </c>
      <c r="D19" s="28">
        <v>86</v>
      </c>
    </row>
    <row r="20" spans="3:4">
      <c r="C20" s="28">
        <v>84.4</v>
      </c>
      <c r="D20" s="28">
        <v>64.900000000000006</v>
      </c>
    </row>
    <row r="21" spans="3:4">
      <c r="C21" s="28">
        <v>83.4</v>
      </c>
      <c r="D21" s="28">
        <v>73.8</v>
      </c>
    </row>
    <row r="22" spans="3:4">
      <c r="C22" s="28">
        <v>85.7</v>
      </c>
      <c r="D22" s="28">
        <v>52.9</v>
      </c>
    </row>
    <row r="23" spans="3:4">
      <c r="C23" s="28">
        <v>98.3</v>
      </c>
      <c r="D23" s="28">
        <v>67.8</v>
      </c>
    </row>
    <row r="24" spans="3:4">
      <c r="C24" s="28">
        <v>3.4</v>
      </c>
      <c r="D24" s="28">
        <v>86.8</v>
      </c>
    </row>
    <row r="25" spans="3:4">
      <c r="C25" s="28">
        <v>10.4</v>
      </c>
      <c r="D25" s="28">
        <v>71.400000000000006</v>
      </c>
    </row>
    <row r="26" spans="3:4">
      <c r="C26" s="28">
        <v>9.6</v>
      </c>
      <c r="D26" s="28">
        <v>83.2</v>
      </c>
    </row>
    <row r="27" spans="3:4">
      <c r="C27" s="28">
        <v>5.6</v>
      </c>
      <c r="D27" s="28">
        <v>65.900000000000006</v>
      </c>
    </row>
    <row r="28" spans="3:4">
      <c r="C28" s="28">
        <v>34.5</v>
      </c>
      <c r="D28" s="28">
        <v>33.200000000000003</v>
      </c>
    </row>
    <row r="29" spans="3:4">
      <c r="C29" s="28">
        <v>24.9</v>
      </c>
      <c r="D29" s="28">
        <v>26.7</v>
      </c>
    </row>
    <row r="30" spans="3:4">
      <c r="C30" s="28">
        <v>54.6</v>
      </c>
      <c r="D30" s="28">
        <v>18.600000000000001</v>
      </c>
    </row>
    <row r="31" spans="3:4">
      <c r="C31" s="28">
        <v>57</v>
      </c>
      <c r="D31" s="28">
        <v>24.6</v>
      </c>
    </row>
    <row r="32" spans="3:4">
      <c r="C32" s="28">
        <v>95</v>
      </c>
      <c r="D32" s="28">
        <v>63.1</v>
      </c>
    </row>
    <row r="33" spans="3:4">
      <c r="C33" s="28">
        <v>16.8</v>
      </c>
      <c r="D33" s="28">
        <v>71.2</v>
      </c>
    </row>
    <row r="34" spans="3:4">
      <c r="C34" s="28">
        <v>30.9</v>
      </c>
      <c r="D34" s="28">
        <v>89.5</v>
      </c>
    </row>
    <row r="35" spans="3:4">
      <c r="C35" s="28">
        <v>13.1</v>
      </c>
      <c r="D35" s="28">
        <v>75.599999999999994</v>
      </c>
    </row>
    <row r="36" spans="3:4">
      <c r="C36" s="28">
        <v>36.4</v>
      </c>
      <c r="D36" s="28">
        <v>67.099999999999994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E8" sqref="E8"/>
    </sheetView>
  </sheetViews>
  <sheetFormatPr defaultRowHeight="15"/>
  <cols>
    <col min="7" max="7" width="9.85546875" customWidth="1"/>
    <col min="8" max="8" width="9.5703125" customWidth="1"/>
  </cols>
  <sheetData>
    <row r="1" spans="1:8">
      <c r="A1" s="2" t="s">
        <v>5</v>
      </c>
      <c r="B1" s="2" t="s">
        <v>6</v>
      </c>
      <c r="D1" s="2" t="s">
        <v>26</v>
      </c>
      <c r="E1" s="2" t="s">
        <v>27</v>
      </c>
      <c r="G1" s="6" t="s">
        <v>24</v>
      </c>
      <c r="H1" s="2" t="s">
        <v>25</v>
      </c>
    </row>
    <row r="2" spans="1:8">
      <c r="A2">
        <v>126</v>
      </c>
      <c r="B2">
        <f>9*250/16</f>
        <v>140.625</v>
      </c>
      <c r="D2">
        <v>1997</v>
      </c>
      <c r="E2">
        <v>2000</v>
      </c>
      <c r="G2" s="4">
        <v>15</v>
      </c>
      <c r="H2" s="5">
        <v>5.5803571428571432</v>
      </c>
    </row>
    <row r="3" spans="1:8">
      <c r="A3">
        <v>55</v>
      </c>
      <c r="B3">
        <f>3*250/16</f>
        <v>46.875</v>
      </c>
      <c r="D3">
        <v>3</v>
      </c>
      <c r="E3">
        <v>0</v>
      </c>
      <c r="G3" s="4">
        <v>20</v>
      </c>
      <c r="H3" s="5">
        <v>38.839285714285715</v>
      </c>
    </row>
    <row r="4" spans="1:8">
      <c r="A4">
        <v>60</v>
      </c>
      <c r="B4">
        <f>3*250/16</f>
        <v>46.875</v>
      </c>
      <c r="G4" s="4">
        <v>77</v>
      </c>
      <c r="H4" s="5">
        <v>67.580357142857139</v>
      </c>
    </row>
    <row r="5" spans="1:8">
      <c r="A5">
        <v>9</v>
      </c>
      <c r="B5">
        <f>1*250/16</f>
        <v>15.625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8"/>
  <sheetViews>
    <sheetView workbookViewId="0">
      <selection activeCell="K9" sqref="K9"/>
    </sheetView>
  </sheetViews>
  <sheetFormatPr defaultRowHeight="15"/>
  <cols>
    <col min="5" max="5" width="9.140625" style="33"/>
    <col min="8" max="8" width="9.140625" style="7"/>
  </cols>
  <sheetData>
    <row r="1" spans="1:10">
      <c r="A1" s="1" t="s">
        <v>293</v>
      </c>
      <c r="B1" s="1" t="s">
        <v>299</v>
      </c>
      <c r="C1" s="1" t="s">
        <v>294</v>
      </c>
      <c r="D1" s="1" t="s">
        <v>295</v>
      </c>
      <c r="E1" s="1"/>
      <c r="F1" s="1" t="s">
        <v>288</v>
      </c>
      <c r="G1" s="1" t="s">
        <v>289</v>
      </c>
      <c r="H1" s="1" t="s">
        <v>291</v>
      </c>
      <c r="I1" s="1" t="s">
        <v>290</v>
      </c>
      <c r="J1" s="1" t="s">
        <v>292</v>
      </c>
    </row>
    <row r="2" spans="1:10">
      <c r="A2" s="7" t="s">
        <v>296</v>
      </c>
      <c r="B2" s="7" t="s">
        <v>300</v>
      </c>
      <c r="C2" s="15">
        <v>43</v>
      </c>
      <c r="D2" s="15">
        <v>1</v>
      </c>
      <c r="F2" s="15">
        <v>306</v>
      </c>
      <c r="G2" s="15">
        <v>0</v>
      </c>
      <c r="H2" s="7" t="s">
        <v>1</v>
      </c>
      <c r="I2" s="15">
        <v>8</v>
      </c>
      <c r="J2" s="15">
        <v>16</v>
      </c>
    </row>
    <row r="3" spans="1:10">
      <c r="A3" s="7" t="s">
        <v>296</v>
      </c>
      <c r="B3" s="7" t="s">
        <v>300</v>
      </c>
      <c r="C3" s="15">
        <v>63</v>
      </c>
      <c r="D3" s="15">
        <v>1</v>
      </c>
      <c r="F3" s="15">
        <v>455</v>
      </c>
      <c r="G3" s="15">
        <v>0</v>
      </c>
      <c r="H3" s="7" t="s">
        <v>1</v>
      </c>
      <c r="I3" s="15">
        <v>7</v>
      </c>
      <c r="J3" s="15">
        <v>16</v>
      </c>
    </row>
    <row r="4" spans="1:10">
      <c r="A4" s="7" t="s">
        <v>296</v>
      </c>
      <c r="B4" s="7" t="s">
        <v>300</v>
      </c>
      <c r="C4" s="15">
        <v>70</v>
      </c>
      <c r="D4" s="15">
        <v>0</v>
      </c>
      <c r="F4" s="15">
        <v>1010</v>
      </c>
      <c r="G4" s="15">
        <v>1</v>
      </c>
      <c r="H4" s="7" t="s">
        <v>1</v>
      </c>
      <c r="I4" s="15">
        <v>4</v>
      </c>
      <c r="J4" s="15">
        <v>16</v>
      </c>
    </row>
    <row r="5" spans="1:10">
      <c r="A5" s="7" t="s">
        <v>296</v>
      </c>
      <c r="B5" s="7" t="s">
        <v>300</v>
      </c>
      <c r="C5" s="15">
        <v>70</v>
      </c>
      <c r="D5" s="15">
        <v>0</v>
      </c>
      <c r="F5" s="15">
        <v>210</v>
      </c>
      <c r="G5" s="15">
        <v>0</v>
      </c>
      <c r="H5" s="7" t="s">
        <v>1</v>
      </c>
      <c r="I5" s="15">
        <v>4</v>
      </c>
      <c r="J5" s="15">
        <v>16</v>
      </c>
    </row>
    <row r="6" spans="1:10">
      <c r="A6" s="7" t="s">
        <v>296</v>
      </c>
      <c r="B6" s="7" t="s">
        <v>300</v>
      </c>
      <c r="C6" s="15">
        <v>56</v>
      </c>
      <c r="D6" s="15">
        <v>1</v>
      </c>
      <c r="F6" s="15">
        <v>883</v>
      </c>
      <c r="G6" s="15">
        <v>0</v>
      </c>
      <c r="H6" s="7" t="s">
        <v>1</v>
      </c>
      <c r="I6" s="15">
        <v>5</v>
      </c>
      <c r="J6" s="15">
        <v>17</v>
      </c>
    </row>
    <row r="7" spans="1:10">
      <c r="A7" s="7" t="s">
        <v>296</v>
      </c>
      <c r="B7" s="7" t="s">
        <v>301</v>
      </c>
      <c r="C7" s="15">
        <v>70</v>
      </c>
      <c r="D7" s="15">
        <v>0</v>
      </c>
      <c r="F7" s="15">
        <v>1022</v>
      </c>
      <c r="G7" s="15">
        <v>1</v>
      </c>
      <c r="H7" s="7" t="s">
        <v>1</v>
      </c>
      <c r="I7" s="15">
        <v>8</v>
      </c>
      <c r="J7" s="15">
        <v>8</v>
      </c>
    </row>
    <row r="8" spans="1:10">
      <c r="A8" s="7" t="s">
        <v>296</v>
      </c>
      <c r="B8" s="7" t="s">
        <v>301</v>
      </c>
      <c r="C8" s="15">
        <v>43</v>
      </c>
      <c r="D8" s="15">
        <v>1</v>
      </c>
      <c r="F8" s="15">
        <v>310</v>
      </c>
      <c r="G8" s="15">
        <v>0</v>
      </c>
      <c r="H8" s="7" t="s">
        <v>2</v>
      </c>
      <c r="I8" s="15">
        <v>7</v>
      </c>
      <c r="J8" s="15">
        <v>12</v>
      </c>
    </row>
    <row r="9" spans="1:10">
      <c r="A9" s="7" t="s">
        <v>296</v>
      </c>
      <c r="B9" s="7" t="s">
        <v>301</v>
      </c>
      <c r="C9" s="15">
        <v>29</v>
      </c>
      <c r="D9" s="15">
        <v>1</v>
      </c>
      <c r="F9" s="15">
        <v>361</v>
      </c>
      <c r="G9" s="15">
        <v>0</v>
      </c>
      <c r="H9" s="7" t="s">
        <v>2</v>
      </c>
      <c r="I9" s="15">
        <v>7</v>
      </c>
      <c r="J9" s="15">
        <v>9</v>
      </c>
    </row>
    <row r="10" spans="1:10">
      <c r="A10" s="7" t="s">
        <v>296</v>
      </c>
      <c r="B10" s="7" t="s">
        <v>301</v>
      </c>
      <c r="C10" s="15">
        <v>21</v>
      </c>
      <c r="D10" s="15">
        <v>1</v>
      </c>
      <c r="F10" s="15">
        <v>218</v>
      </c>
      <c r="G10" s="15">
        <v>0</v>
      </c>
      <c r="H10" s="7" t="s">
        <v>1</v>
      </c>
      <c r="I10" s="15">
        <v>4</v>
      </c>
      <c r="J10" s="15">
        <v>12</v>
      </c>
    </row>
    <row r="11" spans="1:10">
      <c r="A11" s="7" t="s">
        <v>296</v>
      </c>
      <c r="B11" s="7" t="s">
        <v>301</v>
      </c>
      <c r="C11" s="15">
        <v>70</v>
      </c>
      <c r="D11" s="15">
        <v>0</v>
      </c>
      <c r="F11" s="15">
        <v>166</v>
      </c>
      <c r="G11" s="15">
        <v>0</v>
      </c>
      <c r="H11" s="7" t="s">
        <v>1</v>
      </c>
      <c r="I11" s="15">
        <v>5</v>
      </c>
      <c r="J11" s="15">
        <v>12</v>
      </c>
    </row>
    <row r="12" spans="1:10">
      <c r="A12" s="7" t="s">
        <v>297</v>
      </c>
      <c r="B12" s="7" t="s">
        <v>300</v>
      </c>
      <c r="C12" s="15">
        <v>36</v>
      </c>
      <c r="D12" s="15">
        <v>1</v>
      </c>
      <c r="F12" s="15">
        <v>170</v>
      </c>
      <c r="G12" s="15">
        <v>0</v>
      </c>
      <c r="H12" s="7" t="s">
        <v>1</v>
      </c>
      <c r="I12" s="15">
        <v>4</v>
      </c>
      <c r="J12" s="15">
        <v>14</v>
      </c>
    </row>
    <row r="13" spans="1:10">
      <c r="A13" s="7" t="s">
        <v>297</v>
      </c>
      <c r="B13" s="7" t="s">
        <v>300</v>
      </c>
      <c r="C13" s="15">
        <v>43</v>
      </c>
      <c r="D13" s="15">
        <v>1</v>
      </c>
      <c r="F13" s="15">
        <v>654</v>
      </c>
      <c r="G13" s="15">
        <v>0</v>
      </c>
      <c r="H13" s="7" t="s">
        <v>2</v>
      </c>
      <c r="I13" s="15">
        <v>7</v>
      </c>
      <c r="J13" s="15">
        <v>12</v>
      </c>
    </row>
    <row r="14" spans="1:10">
      <c r="A14" s="7" t="s">
        <v>297</v>
      </c>
      <c r="B14" s="7" t="s">
        <v>300</v>
      </c>
      <c r="C14" s="15">
        <v>36</v>
      </c>
      <c r="D14" s="15">
        <v>1</v>
      </c>
      <c r="F14" s="15">
        <v>728</v>
      </c>
      <c r="G14" s="15">
        <v>0</v>
      </c>
      <c r="H14" s="7" t="s">
        <v>2</v>
      </c>
      <c r="I14" s="15">
        <v>7</v>
      </c>
      <c r="J14" s="15">
        <v>16</v>
      </c>
    </row>
    <row r="15" spans="1:10">
      <c r="A15" s="7" t="s">
        <v>297</v>
      </c>
      <c r="B15" s="7" t="s">
        <v>300</v>
      </c>
      <c r="C15" s="15">
        <v>63</v>
      </c>
      <c r="D15" s="15">
        <v>1</v>
      </c>
      <c r="F15" s="15">
        <v>71</v>
      </c>
      <c r="G15" s="15">
        <v>0</v>
      </c>
      <c r="H15" s="7" t="s">
        <v>1</v>
      </c>
      <c r="I15" s="15">
        <v>5</v>
      </c>
      <c r="J15" s="15">
        <v>9</v>
      </c>
    </row>
    <row r="16" spans="1:10">
      <c r="A16" s="7" t="s">
        <v>297</v>
      </c>
      <c r="B16" s="7" t="s">
        <v>300</v>
      </c>
      <c r="C16" s="15">
        <v>56</v>
      </c>
      <c r="D16" s="15">
        <v>1</v>
      </c>
      <c r="F16" s="15">
        <v>567</v>
      </c>
      <c r="G16" s="15">
        <v>0</v>
      </c>
      <c r="H16" s="7" t="s">
        <v>1</v>
      </c>
      <c r="I16" s="15">
        <v>4</v>
      </c>
      <c r="J16" s="15">
        <v>14</v>
      </c>
    </row>
    <row r="17" spans="1:10">
      <c r="A17" s="7" t="s">
        <v>297</v>
      </c>
      <c r="B17" s="7" t="s">
        <v>301</v>
      </c>
      <c r="C17" s="15">
        <v>70</v>
      </c>
      <c r="D17" s="15">
        <v>0</v>
      </c>
      <c r="F17" s="15">
        <v>144</v>
      </c>
      <c r="G17" s="15">
        <v>0</v>
      </c>
      <c r="H17" s="7" t="s">
        <v>1</v>
      </c>
      <c r="I17" s="15">
        <v>6</v>
      </c>
      <c r="J17" s="15">
        <v>14</v>
      </c>
    </row>
    <row r="18" spans="1:10">
      <c r="A18" s="7" t="s">
        <v>297</v>
      </c>
      <c r="B18" s="7" t="s">
        <v>301</v>
      </c>
      <c r="C18" s="15">
        <v>70</v>
      </c>
      <c r="D18" s="15">
        <v>0</v>
      </c>
      <c r="F18" s="15">
        <v>613</v>
      </c>
      <c r="G18" s="15">
        <v>0</v>
      </c>
      <c r="H18" s="7" t="s">
        <v>1</v>
      </c>
      <c r="I18" s="15">
        <v>7</v>
      </c>
      <c r="J18" s="15">
        <v>16</v>
      </c>
    </row>
    <row r="19" spans="1:10">
      <c r="A19" s="7" t="s">
        <v>297</v>
      </c>
      <c r="B19" s="7" t="s">
        <v>301</v>
      </c>
      <c r="C19" s="15">
        <v>70</v>
      </c>
      <c r="D19" s="15">
        <v>0</v>
      </c>
      <c r="F19" s="15">
        <v>707</v>
      </c>
      <c r="G19" s="15">
        <v>0</v>
      </c>
      <c r="H19" s="7" t="s">
        <v>1</v>
      </c>
      <c r="I19" s="15">
        <v>6</v>
      </c>
      <c r="J19" s="15">
        <v>8</v>
      </c>
    </row>
    <row r="20" spans="1:10">
      <c r="A20" s="7" t="s">
        <v>297</v>
      </c>
      <c r="B20" s="7" t="s">
        <v>301</v>
      </c>
      <c r="C20" s="15">
        <v>70</v>
      </c>
      <c r="D20" s="15">
        <v>0</v>
      </c>
      <c r="F20" s="15">
        <v>61</v>
      </c>
      <c r="G20" s="15">
        <v>0</v>
      </c>
      <c r="H20" s="7" t="s">
        <v>2</v>
      </c>
      <c r="I20" s="15">
        <v>4</v>
      </c>
      <c r="J20" s="15">
        <v>9</v>
      </c>
    </row>
    <row r="21" spans="1:10">
      <c r="A21" s="7" t="s">
        <v>297</v>
      </c>
      <c r="B21" s="7" t="s">
        <v>301</v>
      </c>
      <c r="C21" s="15">
        <v>70</v>
      </c>
      <c r="D21" s="15">
        <v>0</v>
      </c>
      <c r="F21" s="15">
        <v>88</v>
      </c>
      <c r="G21" s="15">
        <v>0</v>
      </c>
      <c r="H21" s="7" t="s">
        <v>1</v>
      </c>
      <c r="I21" s="15">
        <v>4</v>
      </c>
      <c r="J21" s="15">
        <v>16</v>
      </c>
    </row>
    <row r="22" spans="1:10">
      <c r="A22" s="7" t="s">
        <v>298</v>
      </c>
      <c r="B22" s="7" t="s">
        <v>300</v>
      </c>
      <c r="C22" s="15">
        <v>70</v>
      </c>
      <c r="D22" s="15">
        <v>0</v>
      </c>
      <c r="F22" s="15">
        <v>301</v>
      </c>
      <c r="G22" s="15">
        <v>0</v>
      </c>
      <c r="H22" s="7" t="s">
        <v>1</v>
      </c>
      <c r="I22" s="15">
        <v>6</v>
      </c>
      <c r="J22" s="15">
        <v>14</v>
      </c>
    </row>
    <row r="23" spans="1:10">
      <c r="A23" s="7" t="s">
        <v>298</v>
      </c>
      <c r="B23" s="7" t="s">
        <v>300</v>
      </c>
      <c r="C23" s="15">
        <v>21</v>
      </c>
      <c r="D23" s="15">
        <v>1</v>
      </c>
      <c r="F23" s="15">
        <v>81</v>
      </c>
      <c r="G23" s="15">
        <v>0</v>
      </c>
      <c r="H23" s="7" t="s">
        <v>2</v>
      </c>
      <c r="I23" s="15">
        <v>3</v>
      </c>
      <c r="J23" s="15">
        <v>17</v>
      </c>
    </row>
    <row r="24" spans="1:10">
      <c r="A24" s="7" t="s">
        <v>298</v>
      </c>
      <c r="B24" s="7" t="s">
        <v>300</v>
      </c>
      <c r="C24" s="15">
        <v>7</v>
      </c>
      <c r="D24" s="15">
        <v>1</v>
      </c>
      <c r="F24" s="15">
        <v>624</v>
      </c>
      <c r="G24" s="15">
        <v>0</v>
      </c>
      <c r="H24" s="7" t="s">
        <v>1</v>
      </c>
      <c r="I24" s="15">
        <v>3</v>
      </c>
      <c r="J24" s="15">
        <v>12</v>
      </c>
    </row>
    <row r="25" spans="1:10">
      <c r="A25" s="7" t="s">
        <v>298</v>
      </c>
      <c r="B25" s="7" t="s">
        <v>300</v>
      </c>
      <c r="C25" s="15">
        <v>21</v>
      </c>
      <c r="D25" s="15">
        <v>1</v>
      </c>
      <c r="F25" s="15">
        <v>371</v>
      </c>
      <c r="G25" s="15">
        <v>0</v>
      </c>
      <c r="H25" s="7" t="s">
        <v>1</v>
      </c>
      <c r="I25" s="15">
        <v>5</v>
      </c>
      <c r="J25" s="15">
        <v>16</v>
      </c>
    </row>
    <row r="26" spans="1:10">
      <c r="A26" s="7" t="s">
        <v>298</v>
      </c>
      <c r="B26" s="7" t="s">
        <v>300</v>
      </c>
      <c r="C26" s="15">
        <v>15</v>
      </c>
      <c r="D26" s="15">
        <v>1</v>
      </c>
      <c r="F26" s="15">
        <v>394</v>
      </c>
      <c r="G26" s="15">
        <v>0</v>
      </c>
      <c r="H26" s="7" t="s">
        <v>1</v>
      </c>
      <c r="I26" s="15">
        <v>7</v>
      </c>
      <c r="J26" s="15">
        <v>16</v>
      </c>
    </row>
    <row r="27" spans="1:10">
      <c r="A27" s="7" t="s">
        <v>298</v>
      </c>
      <c r="B27" s="7" t="s">
        <v>301</v>
      </c>
      <c r="C27" s="15">
        <v>70</v>
      </c>
      <c r="D27" s="15">
        <v>0</v>
      </c>
      <c r="F27" s="15">
        <v>520</v>
      </c>
      <c r="G27" s="15">
        <v>0</v>
      </c>
      <c r="H27" s="7" t="s">
        <v>2</v>
      </c>
      <c r="I27" s="15">
        <v>7</v>
      </c>
      <c r="J27" s="15">
        <v>16</v>
      </c>
    </row>
    <row r="28" spans="1:10">
      <c r="A28" s="7" t="s">
        <v>298</v>
      </c>
      <c r="B28" s="7" t="s">
        <v>301</v>
      </c>
      <c r="C28" s="15">
        <v>70</v>
      </c>
      <c r="D28" s="15">
        <v>0</v>
      </c>
      <c r="F28" s="15">
        <v>574</v>
      </c>
      <c r="G28" s="15">
        <v>0</v>
      </c>
      <c r="H28" s="7" t="s">
        <v>1</v>
      </c>
      <c r="I28" s="15">
        <v>5</v>
      </c>
      <c r="J28" s="15">
        <v>17</v>
      </c>
    </row>
    <row r="29" spans="1:10">
      <c r="A29" s="7" t="s">
        <v>298</v>
      </c>
      <c r="B29" s="7" t="s">
        <v>301</v>
      </c>
      <c r="C29" s="15">
        <v>63</v>
      </c>
      <c r="D29" s="15">
        <v>1</v>
      </c>
      <c r="F29" s="15">
        <v>118</v>
      </c>
      <c r="G29" s="15">
        <v>0</v>
      </c>
      <c r="H29" s="7" t="s">
        <v>1</v>
      </c>
      <c r="I29" s="15">
        <v>7</v>
      </c>
      <c r="J29" s="15">
        <v>9</v>
      </c>
    </row>
    <row r="30" spans="1:10">
      <c r="A30" s="7" t="s">
        <v>298</v>
      </c>
      <c r="B30" s="7" t="s">
        <v>301</v>
      </c>
      <c r="C30" s="15">
        <v>70</v>
      </c>
      <c r="D30" s="15">
        <v>0</v>
      </c>
      <c r="F30" s="15">
        <v>390</v>
      </c>
      <c r="G30" s="15">
        <v>0</v>
      </c>
      <c r="H30" s="7" t="s">
        <v>1</v>
      </c>
      <c r="I30" s="15">
        <v>4</v>
      </c>
      <c r="J30" s="15">
        <v>14</v>
      </c>
    </row>
    <row r="31" spans="1:10">
      <c r="A31" s="7" t="s">
        <v>298</v>
      </c>
      <c r="B31" s="7" t="s">
        <v>301</v>
      </c>
      <c r="C31" s="15">
        <v>43</v>
      </c>
      <c r="D31" s="15">
        <v>1</v>
      </c>
      <c r="F31" s="15">
        <v>12</v>
      </c>
      <c r="G31" s="15">
        <v>0</v>
      </c>
      <c r="H31" s="7" t="s">
        <v>1</v>
      </c>
      <c r="I31" s="15">
        <v>8</v>
      </c>
      <c r="J31" s="15">
        <v>12</v>
      </c>
    </row>
    <row r="32" spans="1:10">
      <c r="F32" s="15">
        <v>473</v>
      </c>
      <c r="G32" s="15">
        <v>0</v>
      </c>
      <c r="H32" s="7" t="s">
        <v>2</v>
      </c>
      <c r="I32" s="15">
        <v>7</v>
      </c>
      <c r="J32" s="15">
        <v>16</v>
      </c>
    </row>
    <row r="33" spans="6:10">
      <c r="F33" s="15">
        <v>26</v>
      </c>
      <c r="G33" s="15">
        <v>0</v>
      </c>
      <c r="H33" s="7" t="s">
        <v>1</v>
      </c>
      <c r="I33" s="15">
        <v>8</v>
      </c>
      <c r="J33" s="15">
        <v>9</v>
      </c>
    </row>
    <row r="34" spans="6:10">
      <c r="F34" s="15">
        <v>533</v>
      </c>
      <c r="G34" s="15">
        <v>0</v>
      </c>
      <c r="H34" s="7" t="s">
        <v>1</v>
      </c>
      <c r="I34" s="15">
        <v>3</v>
      </c>
      <c r="J34" s="15">
        <v>9</v>
      </c>
    </row>
    <row r="35" spans="6:10">
      <c r="F35" s="15">
        <v>107</v>
      </c>
      <c r="G35" s="15">
        <v>0</v>
      </c>
      <c r="H35" s="7" t="s">
        <v>2</v>
      </c>
      <c r="I35" s="15">
        <v>5</v>
      </c>
      <c r="J35" s="15">
        <v>8</v>
      </c>
    </row>
    <row r="36" spans="6:10">
      <c r="F36" s="15">
        <v>53</v>
      </c>
      <c r="G36" s="15">
        <v>0</v>
      </c>
      <c r="H36" s="7" t="s">
        <v>1</v>
      </c>
      <c r="I36" s="15">
        <v>5</v>
      </c>
      <c r="J36" s="15">
        <v>12</v>
      </c>
    </row>
    <row r="37" spans="6:10">
      <c r="F37" s="15">
        <v>122</v>
      </c>
      <c r="G37" s="15">
        <v>0</v>
      </c>
      <c r="H37" s="7" t="s">
        <v>2</v>
      </c>
      <c r="I37" s="15">
        <v>5</v>
      </c>
      <c r="J37" s="15">
        <v>8</v>
      </c>
    </row>
    <row r="38" spans="6:10">
      <c r="F38" s="15">
        <v>814</v>
      </c>
      <c r="G38" s="15">
        <v>0</v>
      </c>
      <c r="H38" s="7" t="s">
        <v>1</v>
      </c>
      <c r="I38" s="15">
        <v>6</v>
      </c>
      <c r="J38" s="15">
        <v>12</v>
      </c>
    </row>
    <row r="39" spans="6:10">
      <c r="F39" s="15">
        <v>965</v>
      </c>
      <c r="G39" s="15">
        <v>1</v>
      </c>
      <c r="H39" s="7" t="s">
        <v>2</v>
      </c>
      <c r="I39" s="15">
        <v>6</v>
      </c>
      <c r="J39" s="15">
        <v>12</v>
      </c>
    </row>
    <row r="40" spans="6:10">
      <c r="F40" s="15">
        <v>93</v>
      </c>
      <c r="G40" s="15">
        <v>0</v>
      </c>
      <c r="H40" s="7" t="s">
        <v>1</v>
      </c>
      <c r="I40" s="15">
        <v>8</v>
      </c>
      <c r="J40" s="15">
        <v>8</v>
      </c>
    </row>
    <row r="41" spans="6:10">
      <c r="F41" s="15">
        <v>731</v>
      </c>
      <c r="G41" s="15">
        <v>0</v>
      </c>
      <c r="H41" s="7" t="s">
        <v>2</v>
      </c>
      <c r="I41" s="15">
        <v>6</v>
      </c>
      <c r="J41" s="15">
        <v>14</v>
      </c>
    </row>
    <row r="42" spans="6:10">
      <c r="F42" s="15">
        <v>460</v>
      </c>
      <c r="G42" s="15">
        <v>0</v>
      </c>
      <c r="H42" s="7" t="s">
        <v>1</v>
      </c>
      <c r="I42" s="15">
        <v>7</v>
      </c>
      <c r="J42" s="15">
        <v>14</v>
      </c>
    </row>
    <row r="43" spans="6:10">
      <c r="F43" s="15">
        <v>153</v>
      </c>
      <c r="G43" s="15">
        <v>0</v>
      </c>
      <c r="H43" s="7" t="s">
        <v>2</v>
      </c>
      <c r="I43" s="15">
        <v>8</v>
      </c>
      <c r="J43" s="15">
        <v>9</v>
      </c>
    </row>
    <row r="44" spans="6:10">
      <c r="F44" s="15">
        <v>433</v>
      </c>
      <c r="G44" s="15">
        <v>0</v>
      </c>
      <c r="H44" s="7" t="s">
        <v>2</v>
      </c>
      <c r="I44" s="15">
        <v>5</v>
      </c>
      <c r="J44" s="15">
        <v>16</v>
      </c>
    </row>
    <row r="45" spans="6:10">
      <c r="F45" s="15">
        <v>145</v>
      </c>
      <c r="G45" s="15">
        <v>0</v>
      </c>
      <c r="H45" s="7" t="s">
        <v>2</v>
      </c>
      <c r="I45" s="15">
        <v>5</v>
      </c>
      <c r="J45" s="15">
        <v>12</v>
      </c>
    </row>
    <row r="46" spans="6:10">
      <c r="F46" s="15">
        <v>583</v>
      </c>
      <c r="G46" s="15">
        <v>0</v>
      </c>
      <c r="H46" s="7" t="s">
        <v>1</v>
      </c>
      <c r="I46" s="15">
        <v>7</v>
      </c>
      <c r="J46" s="15">
        <v>9</v>
      </c>
    </row>
    <row r="47" spans="6:10">
      <c r="F47" s="15">
        <v>95</v>
      </c>
      <c r="G47" s="15">
        <v>0</v>
      </c>
      <c r="H47" s="7" t="s">
        <v>2</v>
      </c>
      <c r="I47" s="15">
        <v>8</v>
      </c>
      <c r="J47" s="15">
        <v>9</v>
      </c>
    </row>
    <row r="48" spans="6:10">
      <c r="F48" s="15">
        <v>303</v>
      </c>
      <c r="G48" s="15">
        <v>0</v>
      </c>
      <c r="H48" s="7" t="s">
        <v>1</v>
      </c>
      <c r="I48" s="15">
        <v>8</v>
      </c>
      <c r="J48" s="15">
        <v>16</v>
      </c>
    </row>
    <row r="49" spans="6:10">
      <c r="F49" s="15">
        <v>519</v>
      </c>
      <c r="G49" s="15">
        <v>0</v>
      </c>
      <c r="H49" s="7" t="s">
        <v>1</v>
      </c>
      <c r="I49" s="15">
        <v>6</v>
      </c>
      <c r="J49" s="15">
        <v>14</v>
      </c>
    </row>
    <row r="50" spans="6:10">
      <c r="F50" s="15">
        <v>643</v>
      </c>
      <c r="G50" s="15">
        <v>0</v>
      </c>
      <c r="H50" s="7" t="s">
        <v>1</v>
      </c>
      <c r="I50" s="15">
        <v>8</v>
      </c>
      <c r="J50" s="15">
        <v>16</v>
      </c>
    </row>
    <row r="51" spans="6:10">
      <c r="F51" s="15">
        <v>765</v>
      </c>
      <c r="G51" s="15">
        <v>0</v>
      </c>
      <c r="H51" s="7" t="s">
        <v>2</v>
      </c>
      <c r="I51" s="15">
        <v>3</v>
      </c>
      <c r="J51" s="15">
        <v>16</v>
      </c>
    </row>
    <row r="52" spans="6:10">
      <c r="F52" s="15">
        <v>735</v>
      </c>
      <c r="G52" s="15">
        <v>0</v>
      </c>
      <c r="H52" s="7" t="s">
        <v>2</v>
      </c>
      <c r="I52" s="15">
        <v>7</v>
      </c>
      <c r="J52" s="15">
        <v>16</v>
      </c>
    </row>
    <row r="53" spans="6:10">
      <c r="F53" s="15">
        <v>189</v>
      </c>
      <c r="G53" s="15">
        <v>0</v>
      </c>
      <c r="H53" s="7" t="s">
        <v>1</v>
      </c>
      <c r="I53" s="15">
        <v>6</v>
      </c>
      <c r="J53" s="15">
        <v>14</v>
      </c>
    </row>
    <row r="54" spans="6:10">
      <c r="F54" s="15">
        <v>53</v>
      </c>
      <c r="G54" s="15">
        <v>0</v>
      </c>
      <c r="H54" s="7" t="s">
        <v>1</v>
      </c>
      <c r="I54" s="15">
        <v>7</v>
      </c>
      <c r="J54" s="15">
        <v>16</v>
      </c>
    </row>
    <row r="55" spans="6:10">
      <c r="F55" s="15">
        <v>246</v>
      </c>
      <c r="G55" s="15">
        <v>0</v>
      </c>
      <c r="H55" s="7" t="s">
        <v>1</v>
      </c>
      <c r="I55" s="15">
        <v>5</v>
      </c>
      <c r="J55" s="15">
        <v>17</v>
      </c>
    </row>
    <row r="56" spans="6:10">
      <c r="F56" s="15">
        <v>689</v>
      </c>
      <c r="G56" s="15">
        <v>0</v>
      </c>
      <c r="H56" s="7" t="s">
        <v>1</v>
      </c>
      <c r="I56" s="15">
        <v>5</v>
      </c>
      <c r="J56" s="15">
        <v>16</v>
      </c>
    </row>
    <row r="57" spans="6:10">
      <c r="F57" s="15">
        <v>65</v>
      </c>
      <c r="G57" s="15">
        <v>0</v>
      </c>
      <c r="H57" s="7" t="s">
        <v>1</v>
      </c>
      <c r="I57" s="15">
        <v>5</v>
      </c>
      <c r="J57" s="15">
        <v>16</v>
      </c>
    </row>
    <row r="58" spans="6:10">
      <c r="F58" s="15">
        <v>5</v>
      </c>
      <c r="G58" s="15">
        <v>0</v>
      </c>
      <c r="H58" s="7" t="s">
        <v>2</v>
      </c>
      <c r="I58" s="15">
        <v>6</v>
      </c>
      <c r="J58" s="15">
        <v>17</v>
      </c>
    </row>
    <row r="59" spans="6:10">
      <c r="F59" s="15">
        <v>132</v>
      </c>
      <c r="G59" s="15">
        <v>0</v>
      </c>
      <c r="H59" s="7" t="s">
        <v>1</v>
      </c>
      <c r="I59" s="15">
        <v>4</v>
      </c>
      <c r="J59" s="15">
        <v>12</v>
      </c>
    </row>
    <row r="60" spans="6:10">
      <c r="F60" s="15">
        <v>687</v>
      </c>
      <c r="G60" s="15">
        <v>0</v>
      </c>
      <c r="H60" s="7" t="s">
        <v>2</v>
      </c>
      <c r="I60" s="15">
        <v>5</v>
      </c>
      <c r="J60" s="15">
        <v>14</v>
      </c>
    </row>
    <row r="61" spans="6:10">
      <c r="F61" s="15">
        <v>345</v>
      </c>
      <c r="G61" s="15">
        <v>0</v>
      </c>
      <c r="H61" s="7" t="s">
        <v>2</v>
      </c>
      <c r="I61" s="15">
        <v>6</v>
      </c>
      <c r="J61" s="15">
        <v>16</v>
      </c>
    </row>
    <row r="62" spans="6:10">
      <c r="F62" s="15">
        <v>444</v>
      </c>
      <c r="G62" s="15">
        <v>0</v>
      </c>
      <c r="H62" s="7" t="s">
        <v>2</v>
      </c>
      <c r="I62" s="15">
        <v>8</v>
      </c>
      <c r="J62" s="15">
        <v>12</v>
      </c>
    </row>
    <row r="63" spans="6:10">
      <c r="F63" s="15">
        <v>223</v>
      </c>
      <c r="G63" s="15">
        <v>0</v>
      </c>
      <c r="H63" s="7" t="s">
        <v>1</v>
      </c>
      <c r="I63" s="15">
        <v>3</v>
      </c>
      <c r="J63" s="15">
        <v>16</v>
      </c>
    </row>
    <row r="64" spans="6:10">
      <c r="F64" s="15">
        <v>175</v>
      </c>
      <c r="G64" s="15">
        <v>0</v>
      </c>
      <c r="H64" s="7" t="s">
        <v>1</v>
      </c>
      <c r="I64" s="15">
        <v>8</v>
      </c>
      <c r="J64" s="15">
        <v>14</v>
      </c>
    </row>
    <row r="65" spans="6:10">
      <c r="F65" s="15">
        <v>60</v>
      </c>
      <c r="G65" s="15">
        <v>0</v>
      </c>
      <c r="H65" s="7" t="s">
        <v>2</v>
      </c>
      <c r="I65" s="15">
        <v>6</v>
      </c>
      <c r="J65" s="15">
        <v>16</v>
      </c>
    </row>
    <row r="66" spans="6:10">
      <c r="F66" s="15">
        <v>163</v>
      </c>
      <c r="G66" s="15">
        <v>0</v>
      </c>
      <c r="H66" s="7" t="s">
        <v>1</v>
      </c>
      <c r="I66" s="15">
        <v>7</v>
      </c>
      <c r="J66" s="15">
        <v>14</v>
      </c>
    </row>
    <row r="67" spans="6:10">
      <c r="F67" s="15">
        <v>65</v>
      </c>
      <c r="G67" s="15">
        <v>0</v>
      </c>
      <c r="H67" s="7" t="s">
        <v>1</v>
      </c>
      <c r="I67" s="15">
        <v>7</v>
      </c>
      <c r="J67" s="15">
        <v>12</v>
      </c>
    </row>
    <row r="68" spans="6:10">
      <c r="F68" s="15">
        <v>208</v>
      </c>
      <c r="G68" s="15">
        <v>0</v>
      </c>
      <c r="H68" s="7" t="s">
        <v>2</v>
      </c>
      <c r="I68" s="15">
        <v>6</v>
      </c>
      <c r="J68" s="15">
        <v>12</v>
      </c>
    </row>
    <row r="69" spans="6:10">
      <c r="F69" s="15">
        <v>821</v>
      </c>
      <c r="G69" s="15">
        <v>1</v>
      </c>
      <c r="H69" s="7" t="s">
        <v>2</v>
      </c>
      <c r="I69" s="15">
        <v>6</v>
      </c>
      <c r="J69" s="15">
        <v>16</v>
      </c>
    </row>
    <row r="70" spans="6:10">
      <c r="F70" s="15">
        <v>428</v>
      </c>
      <c r="G70" s="15">
        <v>0</v>
      </c>
      <c r="H70" s="7" t="s">
        <v>1</v>
      </c>
      <c r="I70" s="15">
        <v>7</v>
      </c>
      <c r="J70" s="15">
        <v>17</v>
      </c>
    </row>
    <row r="71" spans="6:10">
      <c r="F71" s="15">
        <v>230</v>
      </c>
      <c r="G71" s="15">
        <v>0</v>
      </c>
      <c r="H71" s="7" t="s">
        <v>1</v>
      </c>
      <c r="I71" s="15">
        <v>6</v>
      </c>
      <c r="J71" s="15">
        <v>14</v>
      </c>
    </row>
    <row r="72" spans="6:10">
      <c r="F72" s="15">
        <v>840</v>
      </c>
      <c r="G72" s="15">
        <v>1</v>
      </c>
      <c r="H72" s="7" t="s">
        <v>1</v>
      </c>
      <c r="I72" s="15">
        <v>6</v>
      </c>
      <c r="J72" s="15">
        <v>16</v>
      </c>
    </row>
    <row r="73" spans="6:10">
      <c r="F73" s="15">
        <v>305</v>
      </c>
      <c r="G73" s="15">
        <v>0</v>
      </c>
      <c r="H73" s="7" t="s">
        <v>2</v>
      </c>
      <c r="I73" s="15">
        <v>3</v>
      </c>
      <c r="J73" s="15">
        <v>14</v>
      </c>
    </row>
    <row r="74" spans="6:10">
      <c r="F74" s="15">
        <v>11</v>
      </c>
      <c r="G74" s="15">
        <v>0</v>
      </c>
      <c r="H74" s="7" t="s">
        <v>1</v>
      </c>
      <c r="I74" s="15">
        <v>8</v>
      </c>
      <c r="J74" s="15">
        <v>12</v>
      </c>
    </row>
    <row r="75" spans="6:10">
      <c r="F75" s="15">
        <v>132</v>
      </c>
      <c r="G75" s="15">
        <v>0</v>
      </c>
      <c r="H75" s="7" t="s">
        <v>1</v>
      </c>
      <c r="I75" s="15">
        <v>1</v>
      </c>
      <c r="J75" s="15">
        <v>14</v>
      </c>
    </row>
    <row r="76" spans="6:10">
      <c r="F76" s="15">
        <v>226</v>
      </c>
      <c r="G76" s="15">
        <v>0</v>
      </c>
      <c r="H76" s="7" t="s">
        <v>2</v>
      </c>
      <c r="I76" s="15">
        <v>4</v>
      </c>
      <c r="J76" s="15">
        <v>16</v>
      </c>
    </row>
    <row r="77" spans="6:10">
      <c r="F77" s="15">
        <v>426</v>
      </c>
      <c r="G77" s="15">
        <v>0</v>
      </c>
      <c r="H77" s="7" t="s">
        <v>2</v>
      </c>
      <c r="I77" s="15">
        <v>7</v>
      </c>
      <c r="J77" s="15">
        <v>16</v>
      </c>
    </row>
    <row r="78" spans="6:10">
      <c r="F78" s="15">
        <v>705</v>
      </c>
      <c r="G78" s="15">
        <v>0</v>
      </c>
      <c r="H78" s="7" t="s">
        <v>2</v>
      </c>
      <c r="I78" s="15">
        <v>3</v>
      </c>
      <c r="J78" s="15">
        <v>17</v>
      </c>
    </row>
    <row r="79" spans="6:10">
      <c r="F79" s="15">
        <v>363</v>
      </c>
      <c r="G79" s="15">
        <v>0</v>
      </c>
      <c r="H79" s="7" t="s">
        <v>2</v>
      </c>
      <c r="I79" s="15">
        <v>4</v>
      </c>
      <c r="J79" s="15">
        <v>14</v>
      </c>
    </row>
    <row r="80" spans="6:10">
      <c r="F80" s="15">
        <v>11</v>
      </c>
      <c r="G80" s="15">
        <v>0</v>
      </c>
      <c r="H80" s="7" t="s">
        <v>1</v>
      </c>
      <c r="I80" s="15">
        <v>9</v>
      </c>
      <c r="J80" s="15">
        <v>16</v>
      </c>
    </row>
    <row r="81" spans="6:10">
      <c r="F81" s="15">
        <v>176</v>
      </c>
      <c r="G81" s="15">
        <v>0</v>
      </c>
      <c r="H81" s="7" t="s">
        <v>1</v>
      </c>
      <c r="I81" s="15">
        <v>8</v>
      </c>
      <c r="J81" s="15">
        <v>16</v>
      </c>
    </row>
    <row r="82" spans="6:10">
      <c r="F82" s="15">
        <v>791</v>
      </c>
      <c r="G82" s="15">
        <v>0</v>
      </c>
      <c r="H82" s="7" t="s">
        <v>1</v>
      </c>
      <c r="I82" s="15">
        <v>5</v>
      </c>
      <c r="J82" s="15">
        <v>17</v>
      </c>
    </row>
    <row r="83" spans="6:10">
      <c r="F83" s="15">
        <v>95</v>
      </c>
      <c r="G83" s="15">
        <v>0</v>
      </c>
      <c r="H83" s="7" t="s">
        <v>1</v>
      </c>
      <c r="I83" s="15">
        <v>4</v>
      </c>
      <c r="J83" s="15">
        <v>12</v>
      </c>
    </row>
    <row r="84" spans="6:10">
      <c r="F84" s="15">
        <v>196</v>
      </c>
      <c r="G84" s="15">
        <v>1</v>
      </c>
      <c r="H84" s="7" t="s">
        <v>1</v>
      </c>
      <c r="I84" s="15">
        <v>1</v>
      </c>
      <c r="J84" s="15">
        <v>14</v>
      </c>
    </row>
    <row r="85" spans="6:10">
      <c r="F85" s="15">
        <v>167</v>
      </c>
      <c r="G85" s="15">
        <v>0</v>
      </c>
      <c r="H85" s="7" t="s">
        <v>2</v>
      </c>
      <c r="I85" s="15">
        <v>2</v>
      </c>
      <c r="J85" s="15">
        <v>14</v>
      </c>
    </row>
    <row r="86" spans="6:10">
      <c r="F86" s="15">
        <v>806</v>
      </c>
      <c r="G86" s="15">
        <v>1</v>
      </c>
      <c r="H86" s="7" t="s">
        <v>1</v>
      </c>
      <c r="I86" s="15">
        <v>2</v>
      </c>
      <c r="J86" s="15">
        <v>14</v>
      </c>
    </row>
    <row r="87" spans="6:10">
      <c r="F87" s="15">
        <v>284</v>
      </c>
      <c r="G87" s="15">
        <v>0</v>
      </c>
      <c r="H87" s="7" t="s">
        <v>1</v>
      </c>
      <c r="I87" s="15">
        <v>7</v>
      </c>
      <c r="J87" s="15">
        <v>14</v>
      </c>
    </row>
    <row r="88" spans="6:10">
      <c r="F88" s="15">
        <v>641</v>
      </c>
      <c r="G88" s="15">
        <v>0</v>
      </c>
      <c r="H88" s="7" t="s">
        <v>2</v>
      </c>
      <c r="I88" s="15">
        <v>5</v>
      </c>
      <c r="J88" s="15">
        <v>14</v>
      </c>
    </row>
    <row r="89" spans="6:10">
      <c r="F89" s="15">
        <v>147</v>
      </c>
      <c r="G89" s="15">
        <v>0</v>
      </c>
      <c r="H89" s="7" t="s">
        <v>1</v>
      </c>
      <c r="I89" s="15">
        <v>5</v>
      </c>
      <c r="J89" s="15">
        <v>17</v>
      </c>
    </row>
    <row r="90" spans="6:10">
      <c r="F90" s="15">
        <v>740</v>
      </c>
      <c r="G90" s="15">
        <v>1</v>
      </c>
      <c r="H90" s="7" t="s">
        <v>2</v>
      </c>
      <c r="I90" s="15">
        <v>2</v>
      </c>
      <c r="J90" s="15">
        <v>16</v>
      </c>
    </row>
    <row r="91" spans="6:10">
      <c r="F91" s="15">
        <v>163</v>
      </c>
      <c r="G91" s="15">
        <v>0</v>
      </c>
      <c r="H91" s="7" t="s">
        <v>1</v>
      </c>
      <c r="I91" s="15">
        <v>7</v>
      </c>
      <c r="J91" s="15">
        <v>12</v>
      </c>
    </row>
    <row r="92" spans="6:10">
      <c r="F92" s="15">
        <v>655</v>
      </c>
      <c r="G92" s="15">
        <v>0</v>
      </c>
      <c r="H92" s="7" t="s">
        <v>1</v>
      </c>
      <c r="I92" s="15">
        <v>6</v>
      </c>
      <c r="J92" s="15">
        <v>17</v>
      </c>
    </row>
    <row r="93" spans="6:10">
      <c r="F93" s="15">
        <v>239</v>
      </c>
      <c r="G93" s="15">
        <v>0</v>
      </c>
      <c r="H93" s="7" t="s">
        <v>1</v>
      </c>
      <c r="I93" s="15">
        <v>7</v>
      </c>
      <c r="J93" s="15">
        <v>14</v>
      </c>
    </row>
    <row r="94" spans="6:10">
      <c r="F94" s="15">
        <v>88</v>
      </c>
      <c r="G94" s="15">
        <v>0</v>
      </c>
      <c r="H94" s="7" t="s">
        <v>1</v>
      </c>
      <c r="I94" s="15">
        <v>6</v>
      </c>
      <c r="J94" s="15">
        <v>16</v>
      </c>
    </row>
    <row r="95" spans="6:10">
      <c r="F95" s="15">
        <v>245</v>
      </c>
      <c r="G95" s="15">
        <v>0</v>
      </c>
      <c r="H95" s="7" t="s">
        <v>2</v>
      </c>
      <c r="I95" s="15">
        <v>4</v>
      </c>
      <c r="J95" s="15">
        <v>14</v>
      </c>
    </row>
    <row r="96" spans="6:10">
      <c r="F96" s="15">
        <v>588</v>
      </c>
      <c r="G96" s="15">
        <v>1</v>
      </c>
      <c r="H96" s="7" t="s">
        <v>2</v>
      </c>
      <c r="I96" s="15">
        <v>7</v>
      </c>
      <c r="J96" s="15">
        <v>17</v>
      </c>
    </row>
    <row r="97" spans="6:10">
      <c r="F97" s="15">
        <v>30</v>
      </c>
      <c r="G97" s="15">
        <v>0</v>
      </c>
      <c r="H97" s="7" t="s">
        <v>1</v>
      </c>
      <c r="I97" s="15">
        <v>7</v>
      </c>
      <c r="J97" s="15">
        <v>14</v>
      </c>
    </row>
    <row r="98" spans="6:10">
      <c r="F98" s="15">
        <v>179</v>
      </c>
      <c r="G98" s="15">
        <v>0</v>
      </c>
      <c r="H98" s="7" t="s">
        <v>1</v>
      </c>
      <c r="I98" s="15">
        <v>7</v>
      </c>
      <c r="J98" s="15">
        <v>14</v>
      </c>
    </row>
    <row r="99" spans="6:10">
      <c r="F99" s="15">
        <v>310</v>
      </c>
      <c r="G99" s="15">
        <v>0</v>
      </c>
      <c r="H99" s="7" t="s">
        <v>1</v>
      </c>
      <c r="I99" s="15">
        <v>7</v>
      </c>
      <c r="J99" s="15">
        <v>16</v>
      </c>
    </row>
    <row r="100" spans="6:10">
      <c r="F100" s="15">
        <v>477</v>
      </c>
      <c r="G100" s="15">
        <v>0</v>
      </c>
      <c r="H100" s="7" t="s">
        <v>1</v>
      </c>
      <c r="I100" s="15">
        <v>6</v>
      </c>
      <c r="J100" s="15">
        <v>16</v>
      </c>
    </row>
    <row r="101" spans="6:10">
      <c r="F101" s="15">
        <v>166</v>
      </c>
      <c r="G101" s="15">
        <v>0</v>
      </c>
      <c r="H101" s="7" t="s">
        <v>2</v>
      </c>
      <c r="I101" s="15">
        <v>7</v>
      </c>
      <c r="J101" s="15">
        <v>16</v>
      </c>
    </row>
    <row r="102" spans="6:10">
      <c r="F102" s="15">
        <v>559</v>
      </c>
      <c r="G102" s="15">
        <v>1</v>
      </c>
      <c r="H102" s="7" t="s">
        <v>2</v>
      </c>
      <c r="I102" s="15">
        <v>5</v>
      </c>
      <c r="J102" s="15">
        <v>17</v>
      </c>
    </row>
    <row r="103" spans="6:10">
      <c r="F103" s="15">
        <v>450</v>
      </c>
      <c r="G103" s="15">
        <v>0</v>
      </c>
      <c r="H103" s="7" t="s">
        <v>2</v>
      </c>
      <c r="I103" s="15">
        <v>7</v>
      </c>
      <c r="J103" s="15">
        <v>14</v>
      </c>
    </row>
    <row r="104" spans="6:10">
      <c r="F104" s="15">
        <v>364</v>
      </c>
      <c r="G104" s="15">
        <v>0</v>
      </c>
      <c r="H104" s="7" t="s">
        <v>1</v>
      </c>
      <c r="I104" s="15">
        <v>4</v>
      </c>
      <c r="J104" s="15">
        <v>12</v>
      </c>
    </row>
    <row r="105" spans="6:10">
      <c r="F105" s="15">
        <v>107</v>
      </c>
      <c r="G105" s="15">
        <v>0</v>
      </c>
      <c r="H105" s="7" t="s">
        <v>1</v>
      </c>
      <c r="I105" s="15">
        <v>6</v>
      </c>
      <c r="J105" s="15">
        <v>16</v>
      </c>
    </row>
    <row r="106" spans="6:10">
      <c r="F106" s="15">
        <v>177</v>
      </c>
      <c r="G106" s="15">
        <v>0</v>
      </c>
      <c r="H106" s="7" t="s">
        <v>1</v>
      </c>
      <c r="I106" s="15">
        <v>5</v>
      </c>
      <c r="J106" s="15">
        <v>8</v>
      </c>
    </row>
    <row r="107" spans="6:10">
      <c r="F107" s="15">
        <v>156</v>
      </c>
      <c r="G107" s="15">
        <v>0</v>
      </c>
      <c r="H107" s="7" t="s">
        <v>1</v>
      </c>
      <c r="I107" s="15">
        <v>6</v>
      </c>
      <c r="J107" s="15">
        <v>14</v>
      </c>
    </row>
    <row r="108" spans="6:10">
      <c r="F108" s="15">
        <v>529</v>
      </c>
      <c r="G108" s="15">
        <v>1</v>
      </c>
      <c r="H108" s="7" t="s">
        <v>2</v>
      </c>
      <c r="I108" s="15">
        <v>4</v>
      </c>
      <c r="J108" s="15">
        <v>14</v>
      </c>
    </row>
    <row r="109" spans="6:10">
      <c r="F109" s="15">
        <v>11</v>
      </c>
      <c r="G109" s="15">
        <v>0</v>
      </c>
      <c r="H109" s="7" t="s">
        <v>1</v>
      </c>
      <c r="I109" s="15">
        <v>6</v>
      </c>
      <c r="J109" s="15">
        <v>16</v>
      </c>
    </row>
    <row r="110" spans="6:10">
      <c r="F110" s="15">
        <v>429</v>
      </c>
      <c r="G110" s="15">
        <v>0</v>
      </c>
      <c r="H110" s="7" t="s">
        <v>1</v>
      </c>
      <c r="I110" s="15">
        <v>4</v>
      </c>
      <c r="J110" s="15">
        <v>17</v>
      </c>
    </row>
    <row r="111" spans="6:10">
      <c r="F111" s="15">
        <v>351</v>
      </c>
      <c r="G111" s="15">
        <v>0</v>
      </c>
      <c r="H111" s="7" t="s">
        <v>2</v>
      </c>
      <c r="I111" s="15">
        <v>8</v>
      </c>
      <c r="J111" s="15">
        <v>9</v>
      </c>
    </row>
    <row r="112" spans="6:10">
      <c r="F112" s="15">
        <v>15</v>
      </c>
      <c r="G112" s="15">
        <v>0</v>
      </c>
      <c r="H112" s="7" t="s">
        <v>1</v>
      </c>
      <c r="I112" s="15">
        <v>7</v>
      </c>
      <c r="J112" s="15">
        <v>16</v>
      </c>
    </row>
    <row r="113" spans="6:10">
      <c r="F113" s="15">
        <v>181</v>
      </c>
      <c r="G113" s="15">
        <v>0</v>
      </c>
      <c r="H113" s="7" t="s">
        <v>1</v>
      </c>
      <c r="I113" s="15">
        <v>2</v>
      </c>
      <c r="J113" s="15">
        <v>14</v>
      </c>
    </row>
    <row r="114" spans="6:10">
      <c r="F114" s="15">
        <v>283</v>
      </c>
      <c r="G114" s="15">
        <v>0</v>
      </c>
      <c r="H114" s="7" t="s">
        <v>1</v>
      </c>
      <c r="I114" s="15">
        <v>9</v>
      </c>
      <c r="J114" s="15">
        <v>14</v>
      </c>
    </row>
    <row r="115" spans="6:10">
      <c r="F115" s="15">
        <v>201</v>
      </c>
      <c r="G115" s="15">
        <v>0</v>
      </c>
      <c r="H115" s="7" t="s">
        <v>2</v>
      </c>
      <c r="I115" s="15">
        <v>8</v>
      </c>
      <c r="J115" s="15">
        <v>16</v>
      </c>
    </row>
    <row r="116" spans="6:10">
      <c r="F116" s="15">
        <v>524</v>
      </c>
      <c r="G116" s="15">
        <v>0</v>
      </c>
      <c r="H116" s="7" t="s">
        <v>2</v>
      </c>
      <c r="I116" s="15">
        <v>4</v>
      </c>
      <c r="J116" s="15">
        <v>14</v>
      </c>
    </row>
    <row r="117" spans="6:10">
      <c r="F117" s="15">
        <v>13</v>
      </c>
      <c r="G117" s="15">
        <v>0</v>
      </c>
      <c r="H117" s="7" t="s">
        <v>1</v>
      </c>
      <c r="I117" s="15">
        <v>8</v>
      </c>
      <c r="J117" s="15">
        <v>12</v>
      </c>
    </row>
    <row r="118" spans="6:10">
      <c r="F118" s="15">
        <v>212</v>
      </c>
      <c r="G118" s="15">
        <v>0</v>
      </c>
      <c r="H118" s="7" t="s">
        <v>1</v>
      </c>
      <c r="I118" s="15">
        <v>3</v>
      </c>
      <c r="J118" s="15">
        <v>12</v>
      </c>
    </row>
    <row r="119" spans="6:10">
      <c r="F119" s="15">
        <v>524</v>
      </c>
      <c r="G119" s="15">
        <v>0</v>
      </c>
      <c r="H119" s="7" t="s">
        <v>1</v>
      </c>
      <c r="I119" s="15">
        <v>7</v>
      </c>
      <c r="J119" s="15">
        <v>9</v>
      </c>
    </row>
    <row r="120" spans="6:10">
      <c r="F120" s="15">
        <v>288</v>
      </c>
      <c r="G120" s="15">
        <v>0</v>
      </c>
      <c r="H120" s="7" t="s">
        <v>1</v>
      </c>
      <c r="I120" s="15">
        <v>6</v>
      </c>
      <c r="J120" s="15">
        <v>12</v>
      </c>
    </row>
    <row r="121" spans="6:10">
      <c r="F121" s="15">
        <v>363</v>
      </c>
      <c r="G121" s="15">
        <v>0</v>
      </c>
      <c r="H121" s="7" t="s">
        <v>1</v>
      </c>
      <c r="I121" s="15">
        <v>9</v>
      </c>
      <c r="J121" s="15">
        <v>14</v>
      </c>
    </row>
    <row r="122" spans="6:10">
      <c r="F122" s="15">
        <v>442</v>
      </c>
      <c r="G122" s="15">
        <v>0</v>
      </c>
      <c r="H122" s="7" t="s">
        <v>1</v>
      </c>
      <c r="I122" s="15">
        <v>8</v>
      </c>
      <c r="J122" s="15">
        <v>16</v>
      </c>
    </row>
    <row r="123" spans="6:10">
      <c r="F123" s="15">
        <v>199</v>
      </c>
      <c r="G123" s="15">
        <v>0</v>
      </c>
      <c r="H123" s="7" t="s">
        <v>2</v>
      </c>
      <c r="I123" s="15">
        <v>5</v>
      </c>
      <c r="J123" s="15">
        <v>12</v>
      </c>
    </row>
    <row r="124" spans="6:10">
      <c r="F124" s="15">
        <v>550</v>
      </c>
      <c r="G124" s="15">
        <v>0</v>
      </c>
      <c r="H124" s="7" t="s">
        <v>2</v>
      </c>
      <c r="I124" s="15">
        <v>7</v>
      </c>
      <c r="J124" s="15">
        <v>12</v>
      </c>
    </row>
    <row r="125" spans="6:10">
      <c r="F125" s="15">
        <v>54</v>
      </c>
      <c r="G125" s="15">
        <v>0</v>
      </c>
      <c r="H125" s="7" t="s">
        <v>1</v>
      </c>
      <c r="I125" s="15">
        <v>7</v>
      </c>
      <c r="J125" s="15">
        <v>9</v>
      </c>
    </row>
    <row r="126" spans="6:10">
      <c r="F126" s="15">
        <v>558</v>
      </c>
      <c r="G126" s="15">
        <v>0</v>
      </c>
      <c r="H126" s="7" t="s">
        <v>1</v>
      </c>
      <c r="I126" s="15">
        <v>7</v>
      </c>
      <c r="J126" s="15">
        <v>16</v>
      </c>
    </row>
    <row r="127" spans="6:10">
      <c r="F127" s="15">
        <v>207</v>
      </c>
      <c r="G127" s="15">
        <v>0</v>
      </c>
      <c r="H127" s="7" t="s">
        <v>1</v>
      </c>
      <c r="I127" s="15">
        <v>6</v>
      </c>
      <c r="J127" s="15">
        <v>14</v>
      </c>
    </row>
    <row r="128" spans="6:10">
      <c r="F128" s="15">
        <v>92</v>
      </c>
      <c r="G128" s="15">
        <v>0</v>
      </c>
      <c r="H128" s="7" t="s">
        <v>1</v>
      </c>
      <c r="I128" s="15">
        <v>3</v>
      </c>
      <c r="J128" s="15">
        <v>14</v>
      </c>
    </row>
    <row r="129" spans="6:10">
      <c r="F129" s="15">
        <v>60</v>
      </c>
      <c r="G129" s="15">
        <v>0</v>
      </c>
      <c r="H129" s="7" t="s">
        <v>1</v>
      </c>
      <c r="I129" s="15">
        <v>6</v>
      </c>
      <c r="J129" s="15">
        <v>14</v>
      </c>
    </row>
    <row r="130" spans="6:10">
      <c r="F130" s="15">
        <v>551</v>
      </c>
      <c r="G130" s="15">
        <v>1</v>
      </c>
      <c r="H130" s="7" t="s">
        <v>2</v>
      </c>
      <c r="I130" s="15">
        <v>8</v>
      </c>
      <c r="J130" s="15">
        <v>14</v>
      </c>
    </row>
    <row r="131" spans="6:10">
      <c r="F131" s="15">
        <v>543</v>
      </c>
      <c r="G131" s="15">
        <v>1</v>
      </c>
      <c r="H131" s="7" t="s">
        <v>2</v>
      </c>
      <c r="I131" s="15">
        <v>3</v>
      </c>
      <c r="J131" s="15">
        <v>16</v>
      </c>
    </row>
    <row r="132" spans="6:10">
      <c r="F132" s="15">
        <v>293</v>
      </c>
      <c r="G132" s="15">
        <v>0</v>
      </c>
      <c r="H132" s="7" t="s">
        <v>2</v>
      </c>
      <c r="I132" s="15">
        <v>5</v>
      </c>
      <c r="J132" s="15">
        <v>14</v>
      </c>
    </row>
    <row r="133" spans="6:10">
      <c r="F133" s="15">
        <v>202</v>
      </c>
      <c r="G133" s="15">
        <v>0</v>
      </c>
      <c r="H133" s="7" t="s">
        <v>1</v>
      </c>
      <c r="I133" s="15">
        <v>4</v>
      </c>
      <c r="J133" s="15">
        <v>14</v>
      </c>
    </row>
    <row r="134" spans="6:10">
      <c r="F134" s="15">
        <v>353</v>
      </c>
      <c r="G134" s="15">
        <v>0</v>
      </c>
      <c r="H134" s="7" t="s">
        <v>1</v>
      </c>
      <c r="I134" s="15">
        <v>2</v>
      </c>
      <c r="J134" s="15">
        <v>17</v>
      </c>
    </row>
    <row r="135" spans="6:10">
      <c r="F135" s="15">
        <v>511</v>
      </c>
      <c r="G135" s="15">
        <v>1</v>
      </c>
      <c r="H135" s="7" t="s">
        <v>2</v>
      </c>
      <c r="I135" s="15">
        <v>4</v>
      </c>
      <c r="J135" s="15">
        <v>14</v>
      </c>
    </row>
    <row r="136" spans="6:10">
      <c r="F136" s="15">
        <v>267</v>
      </c>
      <c r="G136" s="15">
        <v>0</v>
      </c>
      <c r="H136" s="7" t="s">
        <v>1</v>
      </c>
      <c r="I136" s="15">
        <v>6</v>
      </c>
      <c r="J136" s="15">
        <v>16</v>
      </c>
    </row>
    <row r="137" spans="6:10">
      <c r="F137" s="15">
        <v>511</v>
      </c>
      <c r="G137" s="15">
        <v>1</v>
      </c>
      <c r="H137" s="7" t="s">
        <v>2</v>
      </c>
      <c r="I137" s="15">
        <v>8</v>
      </c>
      <c r="J137" s="15">
        <v>9</v>
      </c>
    </row>
    <row r="138" spans="6:10">
      <c r="F138" s="15">
        <v>371</v>
      </c>
      <c r="G138" s="15">
        <v>0</v>
      </c>
      <c r="H138" s="7" t="s">
        <v>2</v>
      </c>
      <c r="I138" s="15">
        <v>5</v>
      </c>
      <c r="J138" s="15">
        <v>14</v>
      </c>
    </row>
    <row r="139" spans="6:10">
      <c r="F139" s="15">
        <v>387</v>
      </c>
      <c r="G139" s="15">
        <v>0</v>
      </c>
      <c r="H139" s="7" t="s">
        <v>1</v>
      </c>
      <c r="I139" s="15">
        <v>4</v>
      </c>
      <c r="J139" s="15">
        <v>14</v>
      </c>
    </row>
    <row r="140" spans="6:10">
      <c r="F140" s="15">
        <v>457</v>
      </c>
      <c r="G140" s="15">
        <v>0</v>
      </c>
      <c r="H140" s="7" t="s">
        <v>1</v>
      </c>
      <c r="I140" s="15">
        <v>4</v>
      </c>
      <c r="J140" s="15">
        <v>16</v>
      </c>
    </row>
    <row r="141" spans="6:10">
      <c r="F141" s="15">
        <v>337</v>
      </c>
      <c r="G141" s="15">
        <v>0</v>
      </c>
      <c r="H141" s="7" t="s">
        <v>1</v>
      </c>
      <c r="I141" s="15">
        <v>4</v>
      </c>
      <c r="J141" s="15">
        <v>17</v>
      </c>
    </row>
    <row r="142" spans="6:10">
      <c r="F142" s="15">
        <v>201</v>
      </c>
      <c r="G142" s="15">
        <v>0</v>
      </c>
      <c r="H142" s="7" t="s">
        <v>2</v>
      </c>
      <c r="I142" s="15">
        <v>8</v>
      </c>
      <c r="J142" s="15">
        <v>12</v>
      </c>
    </row>
    <row r="143" spans="6:10">
      <c r="F143" s="15">
        <v>404</v>
      </c>
      <c r="G143" s="15">
        <v>1</v>
      </c>
      <c r="H143" s="7" t="s">
        <v>1</v>
      </c>
      <c r="I143" s="15">
        <v>8</v>
      </c>
      <c r="J143" s="15">
        <v>14</v>
      </c>
    </row>
    <row r="144" spans="6:10">
      <c r="F144" s="15">
        <v>222</v>
      </c>
      <c r="G144" s="15">
        <v>0</v>
      </c>
      <c r="H144" s="7" t="s">
        <v>1</v>
      </c>
      <c r="I144" s="15">
        <v>8</v>
      </c>
      <c r="J144" s="15">
        <v>12</v>
      </c>
    </row>
    <row r="145" spans="6:10">
      <c r="F145" s="15">
        <v>62</v>
      </c>
      <c r="G145" s="15">
        <v>0</v>
      </c>
      <c r="H145" s="7" t="s">
        <v>2</v>
      </c>
      <c r="I145" s="15">
        <v>6</v>
      </c>
      <c r="J145" s="15">
        <v>14</v>
      </c>
    </row>
    <row r="146" spans="6:10">
      <c r="F146" s="15">
        <v>458</v>
      </c>
      <c r="G146" s="15">
        <v>1</v>
      </c>
      <c r="H146" s="7" t="s">
        <v>1</v>
      </c>
      <c r="I146" s="15">
        <v>4</v>
      </c>
      <c r="J146" s="15">
        <v>14</v>
      </c>
    </row>
    <row r="147" spans="6:10">
      <c r="F147" s="15">
        <v>356</v>
      </c>
      <c r="G147" s="15">
        <v>1</v>
      </c>
      <c r="H147" s="7" t="s">
        <v>2</v>
      </c>
      <c r="I147" s="15">
        <v>4</v>
      </c>
      <c r="J147" s="15">
        <v>16</v>
      </c>
    </row>
    <row r="148" spans="6:10">
      <c r="F148" s="15">
        <v>353</v>
      </c>
      <c r="G148" s="15">
        <v>0</v>
      </c>
      <c r="H148" s="7" t="s">
        <v>1</v>
      </c>
      <c r="I148" s="15">
        <v>7</v>
      </c>
      <c r="J148" s="15">
        <v>17</v>
      </c>
    </row>
    <row r="149" spans="6:10">
      <c r="F149" s="15">
        <v>163</v>
      </c>
      <c r="G149" s="15">
        <v>0</v>
      </c>
      <c r="H149" s="7" t="s">
        <v>1</v>
      </c>
      <c r="I149" s="15">
        <v>4</v>
      </c>
      <c r="J149" s="15">
        <v>16</v>
      </c>
    </row>
    <row r="150" spans="6:10">
      <c r="F150" s="15">
        <v>31</v>
      </c>
      <c r="G150" s="15">
        <v>0</v>
      </c>
      <c r="H150" s="7" t="s">
        <v>1</v>
      </c>
      <c r="I150" s="15">
        <v>9</v>
      </c>
      <c r="J150" s="15">
        <v>17</v>
      </c>
    </row>
    <row r="151" spans="6:10">
      <c r="F151" s="15">
        <v>340</v>
      </c>
      <c r="G151" s="15">
        <v>0</v>
      </c>
      <c r="H151" s="7" t="s">
        <v>2</v>
      </c>
      <c r="I151" s="15">
        <v>5</v>
      </c>
      <c r="J151" s="15">
        <v>17</v>
      </c>
    </row>
    <row r="152" spans="6:10">
      <c r="F152" s="15">
        <v>229</v>
      </c>
      <c r="G152" s="15">
        <v>0</v>
      </c>
      <c r="H152" s="7" t="s">
        <v>1</v>
      </c>
      <c r="I152" s="15">
        <v>7</v>
      </c>
      <c r="J152" s="15">
        <v>12</v>
      </c>
    </row>
    <row r="153" spans="6:10">
      <c r="F153" s="15">
        <v>444</v>
      </c>
      <c r="G153" s="15">
        <v>1</v>
      </c>
      <c r="H153" s="7" t="s">
        <v>1</v>
      </c>
      <c r="I153" s="15">
        <v>5</v>
      </c>
      <c r="J153" s="15">
        <v>16</v>
      </c>
    </row>
    <row r="154" spans="6:10">
      <c r="F154" s="15">
        <v>315</v>
      </c>
      <c r="G154" s="15">
        <v>1</v>
      </c>
      <c r="H154" s="7" t="s">
        <v>2</v>
      </c>
      <c r="I154" s="15">
        <v>5</v>
      </c>
      <c r="J154" s="15">
        <v>16</v>
      </c>
    </row>
    <row r="155" spans="6:10">
      <c r="F155" s="15">
        <v>182</v>
      </c>
      <c r="G155" s="15">
        <v>0</v>
      </c>
      <c r="H155" s="7" t="s">
        <v>2</v>
      </c>
      <c r="I155" s="15">
        <v>4</v>
      </c>
      <c r="J155" s="15">
        <v>14</v>
      </c>
    </row>
    <row r="156" spans="6:10">
      <c r="F156" s="15">
        <v>156</v>
      </c>
      <c r="G156" s="15">
        <v>0</v>
      </c>
      <c r="H156" s="7" t="s">
        <v>1</v>
      </c>
      <c r="I156" s="15">
        <v>4</v>
      </c>
      <c r="J156" s="15">
        <v>12</v>
      </c>
    </row>
    <row r="157" spans="6:10">
      <c r="F157" s="15">
        <v>329</v>
      </c>
      <c r="G157" s="15">
        <v>0</v>
      </c>
      <c r="H157" s="7" t="s">
        <v>1</v>
      </c>
      <c r="I157" s="15">
        <v>7</v>
      </c>
      <c r="J157" s="15">
        <v>12</v>
      </c>
    </row>
    <row r="158" spans="6:10">
      <c r="F158" s="15">
        <v>364</v>
      </c>
      <c r="G158" s="15">
        <v>1</v>
      </c>
      <c r="H158" s="7" t="s">
        <v>2</v>
      </c>
      <c r="I158" s="15">
        <v>7</v>
      </c>
      <c r="J158" s="15">
        <v>16</v>
      </c>
    </row>
    <row r="159" spans="6:10">
      <c r="F159" s="15">
        <v>291</v>
      </c>
      <c r="G159" s="15">
        <v>0</v>
      </c>
      <c r="H159" s="7" t="s">
        <v>1</v>
      </c>
      <c r="I159" s="15">
        <v>5</v>
      </c>
      <c r="J159" s="15">
        <v>12</v>
      </c>
    </row>
    <row r="160" spans="6:10">
      <c r="F160" s="15">
        <v>179</v>
      </c>
      <c r="G160" s="15">
        <v>0</v>
      </c>
      <c r="H160" s="7" t="s">
        <v>1</v>
      </c>
      <c r="I160" s="15">
        <v>6</v>
      </c>
      <c r="J160" s="15">
        <v>14</v>
      </c>
    </row>
    <row r="161" spans="6:10">
      <c r="F161" s="15">
        <v>376</v>
      </c>
      <c r="G161" s="15">
        <v>1</v>
      </c>
      <c r="H161" s="7" t="s">
        <v>2</v>
      </c>
      <c r="I161" s="15">
        <v>4</v>
      </c>
      <c r="J161" s="15">
        <v>14</v>
      </c>
    </row>
    <row r="162" spans="6:10">
      <c r="F162" s="15">
        <v>384</v>
      </c>
      <c r="G162" s="15">
        <v>1</v>
      </c>
      <c r="H162" s="7" t="s">
        <v>2</v>
      </c>
      <c r="I162" s="15">
        <v>5</v>
      </c>
      <c r="J162" s="15">
        <v>16</v>
      </c>
    </row>
    <row r="163" spans="6:10">
      <c r="F163" s="15">
        <v>268</v>
      </c>
      <c r="G163" s="15">
        <v>0</v>
      </c>
      <c r="H163" s="7" t="s">
        <v>2</v>
      </c>
      <c r="I163" s="15">
        <v>2</v>
      </c>
      <c r="J163" s="15">
        <v>16</v>
      </c>
    </row>
    <row r="164" spans="6:10">
      <c r="F164" s="15">
        <v>292</v>
      </c>
      <c r="G164" s="15">
        <v>1</v>
      </c>
      <c r="H164" s="7" t="s">
        <v>1</v>
      </c>
      <c r="I164" s="15">
        <v>7</v>
      </c>
      <c r="J164" s="15">
        <v>9</v>
      </c>
    </row>
    <row r="165" spans="6:10">
      <c r="F165" s="15">
        <v>142</v>
      </c>
      <c r="G165" s="15">
        <v>0</v>
      </c>
      <c r="H165" s="7" t="s">
        <v>1</v>
      </c>
      <c r="I165" s="15">
        <v>6</v>
      </c>
      <c r="J165" s="15">
        <v>16</v>
      </c>
    </row>
    <row r="166" spans="6:10">
      <c r="F166" s="15">
        <v>413</v>
      </c>
      <c r="G166" s="15">
        <v>1</v>
      </c>
      <c r="H166" s="7" t="s">
        <v>1</v>
      </c>
      <c r="I166" s="15">
        <v>6</v>
      </c>
      <c r="J166" s="15">
        <v>14</v>
      </c>
    </row>
    <row r="167" spans="6:10">
      <c r="F167" s="15">
        <v>266</v>
      </c>
      <c r="G167" s="15">
        <v>1</v>
      </c>
      <c r="H167" s="7" t="s">
        <v>2</v>
      </c>
      <c r="I167" s="15">
        <v>4</v>
      </c>
      <c r="J167" s="15">
        <v>16</v>
      </c>
    </row>
    <row r="168" spans="6:10">
      <c r="F168" s="15">
        <v>194</v>
      </c>
      <c r="G168" s="15">
        <v>0</v>
      </c>
      <c r="H168" s="7" t="s">
        <v>2</v>
      </c>
      <c r="I168" s="15">
        <v>5</v>
      </c>
      <c r="J168" s="15">
        <v>14</v>
      </c>
    </row>
    <row r="169" spans="6:10">
      <c r="F169" s="15">
        <v>320</v>
      </c>
      <c r="G169" s="15">
        <v>0</v>
      </c>
      <c r="H169" s="7" t="s">
        <v>1</v>
      </c>
      <c r="I169" s="15">
        <v>2</v>
      </c>
      <c r="J169" s="15">
        <v>17</v>
      </c>
    </row>
    <row r="170" spans="6:10">
      <c r="F170" s="15">
        <v>181</v>
      </c>
      <c r="G170" s="15">
        <v>0</v>
      </c>
      <c r="H170" s="7" t="s">
        <v>1</v>
      </c>
      <c r="I170" s="15">
        <v>5</v>
      </c>
      <c r="J170" s="15">
        <v>16</v>
      </c>
    </row>
    <row r="171" spans="6:10">
      <c r="F171" s="15">
        <v>285</v>
      </c>
      <c r="G171" s="15">
        <v>0</v>
      </c>
      <c r="H171" s="7" t="s">
        <v>1</v>
      </c>
      <c r="I171" s="15">
        <v>6</v>
      </c>
      <c r="J171" s="15">
        <v>17</v>
      </c>
    </row>
    <row r="172" spans="6:10">
      <c r="F172" s="15">
        <v>301</v>
      </c>
      <c r="G172" s="15">
        <v>1</v>
      </c>
      <c r="H172" s="7" t="s">
        <v>1</v>
      </c>
      <c r="I172" s="15">
        <v>5</v>
      </c>
      <c r="J172" s="15">
        <v>16</v>
      </c>
    </row>
    <row r="173" spans="6:10">
      <c r="F173" s="15">
        <v>348</v>
      </c>
      <c r="G173" s="15">
        <v>0</v>
      </c>
      <c r="H173" s="7" t="s">
        <v>2</v>
      </c>
      <c r="I173" s="15">
        <v>5</v>
      </c>
      <c r="J173" s="15">
        <v>16</v>
      </c>
    </row>
    <row r="174" spans="6:10">
      <c r="F174" s="15">
        <v>197</v>
      </c>
      <c r="G174" s="15">
        <v>0</v>
      </c>
      <c r="H174" s="7" t="s">
        <v>1</v>
      </c>
      <c r="I174" s="15">
        <v>4</v>
      </c>
      <c r="J174" s="15">
        <v>16</v>
      </c>
    </row>
    <row r="175" spans="6:10">
      <c r="F175" s="15">
        <v>382</v>
      </c>
      <c r="G175" s="15">
        <v>1</v>
      </c>
      <c r="H175" s="7" t="s">
        <v>2</v>
      </c>
      <c r="I175" s="15">
        <v>2</v>
      </c>
      <c r="J175" s="15">
        <v>17</v>
      </c>
    </row>
    <row r="176" spans="6:10">
      <c r="F176" s="15">
        <v>303</v>
      </c>
      <c r="G176" s="15">
        <v>1</v>
      </c>
      <c r="H176" s="7" t="s">
        <v>1</v>
      </c>
      <c r="I176" s="15">
        <v>4</v>
      </c>
      <c r="J176" s="15">
        <v>16</v>
      </c>
    </row>
    <row r="177" spans="6:10">
      <c r="F177" s="15">
        <v>296</v>
      </c>
      <c r="G177" s="15">
        <v>1</v>
      </c>
      <c r="H177" s="7" t="s">
        <v>2</v>
      </c>
      <c r="I177" s="15">
        <v>5</v>
      </c>
      <c r="J177" s="15">
        <v>14</v>
      </c>
    </row>
    <row r="178" spans="6:10">
      <c r="F178" s="15">
        <v>180</v>
      </c>
      <c r="G178" s="15">
        <v>0</v>
      </c>
      <c r="H178" s="7" t="s">
        <v>1</v>
      </c>
      <c r="I178" s="15">
        <v>4</v>
      </c>
      <c r="J178" s="15">
        <v>9</v>
      </c>
    </row>
    <row r="179" spans="6:10">
      <c r="F179" s="15">
        <v>186</v>
      </c>
      <c r="G179" s="15">
        <v>0</v>
      </c>
      <c r="H179" s="7" t="s">
        <v>2</v>
      </c>
      <c r="I179" s="15">
        <v>4</v>
      </c>
      <c r="J179" s="15">
        <v>14</v>
      </c>
    </row>
    <row r="180" spans="6:10">
      <c r="F180" s="15">
        <v>145</v>
      </c>
      <c r="G180" s="15">
        <v>0</v>
      </c>
      <c r="H180" s="7" t="s">
        <v>2</v>
      </c>
      <c r="I180" s="15">
        <v>4</v>
      </c>
      <c r="J180" s="15">
        <v>14</v>
      </c>
    </row>
    <row r="181" spans="6:10">
      <c r="F181" s="15">
        <v>269</v>
      </c>
      <c r="G181" s="15">
        <v>1</v>
      </c>
      <c r="H181" s="7" t="s">
        <v>2</v>
      </c>
      <c r="I181" s="15">
        <v>8</v>
      </c>
      <c r="J181" s="15">
        <v>17</v>
      </c>
    </row>
    <row r="182" spans="6:10">
      <c r="F182" s="15">
        <v>300</v>
      </c>
      <c r="G182" s="15">
        <v>1</v>
      </c>
      <c r="H182" s="7" t="s">
        <v>1</v>
      </c>
      <c r="I182" s="15">
        <v>5</v>
      </c>
      <c r="J182" s="15">
        <v>17</v>
      </c>
    </row>
    <row r="183" spans="6:10">
      <c r="F183" s="15">
        <v>284</v>
      </c>
      <c r="G183" s="15">
        <v>1</v>
      </c>
      <c r="H183" s="7" t="s">
        <v>1</v>
      </c>
      <c r="I183" s="15">
        <v>1</v>
      </c>
      <c r="J183" s="15">
        <v>17</v>
      </c>
    </row>
    <row r="184" spans="6:10">
      <c r="F184" s="15">
        <v>350</v>
      </c>
      <c r="G184" s="15">
        <v>0</v>
      </c>
      <c r="H184" s="7" t="s">
        <v>2</v>
      </c>
      <c r="I184" s="15">
        <v>6</v>
      </c>
      <c r="J184" s="15">
        <v>16</v>
      </c>
    </row>
    <row r="185" spans="6:10">
      <c r="F185" s="15">
        <v>272</v>
      </c>
      <c r="G185" s="15">
        <v>1</v>
      </c>
      <c r="H185" s="7" t="s">
        <v>2</v>
      </c>
      <c r="I185" s="15">
        <v>6</v>
      </c>
      <c r="J185" s="15">
        <v>14</v>
      </c>
    </row>
    <row r="186" spans="6:10">
      <c r="F186" s="15">
        <v>292</v>
      </c>
      <c r="G186" s="15">
        <v>1</v>
      </c>
      <c r="H186" s="7" t="s">
        <v>2</v>
      </c>
      <c r="I186" s="15">
        <v>3</v>
      </c>
      <c r="J186" s="15">
        <v>16</v>
      </c>
    </row>
    <row r="187" spans="6:10">
      <c r="F187" s="15">
        <v>332</v>
      </c>
      <c r="G187" s="15">
        <v>1</v>
      </c>
      <c r="H187" s="7" t="s">
        <v>2</v>
      </c>
      <c r="I187" s="15">
        <v>2</v>
      </c>
      <c r="J187" s="15">
        <v>16</v>
      </c>
    </row>
    <row r="188" spans="6:10">
      <c r="F188" s="15">
        <v>285</v>
      </c>
      <c r="G188" s="15">
        <v>0</v>
      </c>
      <c r="H188" s="7" t="s">
        <v>2</v>
      </c>
      <c r="I188" s="15">
        <v>7</v>
      </c>
      <c r="J188" s="15">
        <v>12</v>
      </c>
    </row>
    <row r="189" spans="6:10">
      <c r="F189" s="15">
        <v>259</v>
      </c>
      <c r="G189" s="15">
        <v>1</v>
      </c>
      <c r="H189" s="7" t="s">
        <v>1</v>
      </c>
      <c r="I189" s="15">
        <v>5</v>
      </c>
      <c r="J189" s="15">
        <v>16</v>
      </c>
    </row>
    <row r="190" spans="6:10">
      <c r="F190" s="15">
        <v>110</v>
      </c>
      <c r="G190" s="15">
        <v>0</v>
      </c>
      <c r="H190" s="7" t="s">
        <v>1</v>
      </c>
      <c r="I190" s="15">
        <v>6</v>
      </c>
      <c r="J190" s="15">
        <v>14</v>
      </c>
    </row>
    <row r="191" spans="6:10">
      <c r="F191" s="15">
        <v>286</v>
      </c>
      <c r="G191" s="15">
        <v>0</v>
      </c>
      <c r="H191" s="7" t="s">
        <v>1</v>
      </c>
      <c r="I191" s="15">
        <v>4</v>
      </c>
      <c r="J191" s="15">
        <v>16</v>
      </c>
    </row>
    <row r="192" spans="6:10">
      <c r="F192" s="15">
        <v>270</v>
      </c>
      <c r="G192" s="15">
        <v>0</v>
      </c>
      <c r="H192" s="7" t="s">
        <v>1</v>
      </c>
      <c r="I192" s="15">
        <v>7</v>
      </c>
      <c r="J192" s="15">
        <v>14</v>
      </c>
    </row>
    <row r="193" spans="6:10">
      <c r="F193" s="15">
        <v>81</v>
      </c>
      <c r="G193" s="15">
        <v>0</v>
      </c>
      <c r="H193" s="7" t="s">
        <v>1</v>
      </c>
      <c r="I193" s="15">
        <v>3</v>
      </c>
      <c r="J193" s="15">
        <v>9</v>
      </c>
    </row>
    <row r="194" spans="6:10">
      <c r="F194" s="15">
        <v>131</v>
      </c>
      <c r="G194" s="15">
        <v>0</v>
      </c>
      <c r="H194" s="7" t="s">
        <v>1</v>
      </c>
      <c r="I194" s="15">
        <v>3</v>
      </c>
      <c r="J194" s="15">
        <v>16</v>
      </c>
    </row>
    <row r="195" spans="6:10">
      <c r="F195" s="15">
        <v>225</v>
      </c>
      <c r="G195" s="15">
        <v>1</v>
      </c>
      <c r="H195" s="7" t="s">
        <v>1</v>
      </c>
      <c r="I195" s="15">
        <v>6</v>
      </c>
      <c r="J195" s="15">
        <v>16</v>
      </c>
    </row>
    <row r="196" spans="6:10">
      <c r="F196" s="15">
        <v>269</v>
      </c>
      <c r="G196" s="15">
        <v>0</v>
      </c>
      <c r="H196" s="7" t="s">
        <v>1</v>
      </c>
      <c r="I196" s="15">
        <v>7</v>
      </c>
      <c r="J196" s="15">
        <v>16</v>
      </c>
    </row>
    <row r="197" spans="6:10">
      <c r="F197" s="15">
        <v>225</v>
      </c>
      <c r="G197" s="15">
        <v>1</v>
      </c>
      <c r="H197" s="7" t="s">
        <v>1</v>
      </c>
      <c r="I197" s="15">
        <v>7</v>
      </c>
      <c r="J197" s="15">
        <v>17</v>
      </c>
    </row>
    <row r="198" spans="6:10">
      <c r="F198" s="15">
        <v>243</v>
      </c>
      <c r="G198" s="15">
        <v>1</v>
      </c>
      <c r="H198" s="7" t="s">
        <v>2</v>
      </c>
      <c r="I198" s="15">
        <v>6</v>
      </c>
      <c r="J198" s="15">
        <v>14</v>
      </c>
    </row>
    <row r="199" spans="6:10">
      <c r="F199" s="15">
        <v>279</v>
      </c>
      <c r="G199" s="15">
        <v>1</v>
      </c>
      <c r="H199" s="7" t="s">
        <v>1</v>
      </c>
      <c r="I199" s="15">
        <v>6</v>
      </c>
      <c r="J199" s="15">
        <v>16</v>
      </c>
    </row>
    <row r="200" spans="6:10">
      <c r="F200" s="15">
        <v>276</v>
      </c>
      <c r="G200" s="15">
        <v>1</v>
      </c>
      <c r="H200" s="7" t="s">
        <v>2</v>
      </c>
      <c r="I200" s="15">
        <v>3</v>
      </c>
      <c r="J200" s="15">
        <v>17</v>
      </c>
    </row>
    <row r="201" spans="6:10">
      <c r="F201" s="15">
        <v>135</v>
      </c>
      <c r="G201" s="15">
        <v>0</v>
      </c>
      <c r="H201" s="7" t="s">
        <v>1</v>
      </c>
      <c r="I201" s="15">
        <v>5</v>
      </c>
      <c r="J201" s="15">
        <v>16</v>
      </c>
    </row>
    <row r="202" spans="6:10">
      <c r="F202" s="15">
        <v>79</v>
      </c>
      <c r="G202" s="15">
        <v>0</v>
      </c>
      <c r="H202" s="7" t="s">
        <v>2</v>
      </c>
      <c r="I202" s="15">
        <v>6</v>
      </c>
      <c r="J202" s="15">
        <v>16</v>
      </c>
    </row>
    <row r="203" spans="6:10">
      <c r="F203" s="15">
        <v>59</v>
      </c>
      <c r="G203" s="15">
        <v>0</v>
      </c>
      <c r="H203" s="7" t="s">
        <v>1</v>
      </c>
      <c r="I203" s="15">
        <v>8</v>
      </c>
      <c r="J203" s="15">
        <v>9</v>
      </c>
    </row>
    <row r="204" spans="6:10">
      <c r="F204" s="15">
        <v>240</v>
      </c>
      <c r="G204" s="15">
        <v>1</v>
      </c>
      <c r="H204" s="7" t="s">
        <v>2</v>
      </c>
      <c r="I204" s="15">
        <v>6</v>
      </c>
      <c r="J204" s="15">
        <v>16</v>
      </c>
    </row>
    <row r="205" spans="6:10">
      <c r="F205" s="15">
        <v>202</v>
      </c>
      <c r="G205" s="15">
        <v>1</v>
      </c>
      <c r="H205" s="7" t="s">
        <v>2</v>
      </c>
      <c r="I205" s="15">
        <v>3</v>
      </c>
      <c r="J205" s="15">
        <v>17</v>
      </c>
    </row>
    <row r="206" spans="6:10">
      <c r="F206" s="15">
        <v>235</v>
      </c>
      <c r="G206" s="15">
        <v>1</v>
      </c>
      <c r="H206" s="7" t="s">
        <v>2</v>
      </c>
      <c r="I206" s="15">
        <v>6</v>
      </c>
      <c r="J206" s="15">
        <v>17</v>
      </c>
    </row>
    <row r="207" spans="6:10">
      <c r="F207" s="15">
        <v>224</v>
      </c>
      <c r="G207" s="15">
        <v>1</v>
      </c>
      <c r="H207" s="7" t="s">
        <v>2</v>
      </c>
      <c r="I207" s="15">
        <v>4</v>
      </c>
      <c r="J207" s="15">
        <v>14</v>
      </c>
    </row>
    <row r="208" spans="6:10">
      <c r="F208" s="15">
        <v>239</v>
      </c>
      <c r="G208" s="15">
        <v>0</v>
      </c>
      <c r="H208" s="7" t="s">
        <v>2</v>
      </c>
      <c r="I208" s="15">
        <v>3</v>
      </c>
      <c r="J208" s="15">
        <v>9</v>
      </c>
    </row>
    <row r="209" spans="6:10">
      <c r="F209" s="15">
        <v>237</v>
      </c>
      <c r="G209" s="15">
        <v>1</v>
      </c>
      <c r="H209" s="7" t="s">
        <v>1</v>
      </c>
      <c r="I209" s="15">
        <v>7</v>
      </c>
      <c r="J209" s="15">
        <v>14</v>
      </c>
    </row>
    <row r="210" spans="6:10">
      <c r="F210" s="15">
        <v>173</v>
      </c>
      <c r="G210" s="15">
        <v>1</v>
      </c>
      <c r="H210" s="7" t="s">
        <v>2</v>
      </c>
      <c r="I210" s="15">
        <v>5</v>
      </c>
      <c r="J210" s="15">
        <v>16</v>
      </c>
    </row>
    <row r="211" spans="6:10">
      <c r="F211" s="15">
        <v>252</v>
      </c>
      <c r="G211" s="15">
        <v>1</v>
      </c>
      <c r="H211" s="7" t="s">
        <v>2</v>
      </c>
      <c r="I211" s="15">
        <v>5</v>
      </c>
      <c r="J211" s="15">
        <v>17</v>
      </c>
    </row>
    <row r="212" spans="6:10">
      <c r="F212" s="15">
        <v>221</v>
      </c>
      <c r="G212" s="15">
        <v>1</v>
      </c>
      <c r="H212" s="7" t="s">
        <v>1</v>
      </c>
      <c r="I212" s="15">
        <v>6</v>
      </c>
      <c r="J212" s="15">
        <v>14</v>
      </c>
    </row>
    <row r="213" spans="6:10">
      <c r="F213" s="15">
        <v>185</v>
      </c>
      <c r="G213" s="15">
        <v>1</v>
      </c>
      <c r="H213" s="7" t="s">
        <v>1</v>
      </c>
      <c r="I213" s="15">
        <v>7</v>
      </c>
      <c r="J213" s="15">
        <v>16</v>
      </c>
    </row>
    <row r="214" spans="6:10">
      <c r="F214" s="15">
        <v>92</v>
      </c>
      <c r="G214" s="15">
        <v>1</v>
      </c>
      <c r="H214" s="7" t="s">
        <v>2</v>
      </c>
      <c r="I214" s="15">
        <v>6</v>
      </c>
      <c r="J214" s="15">
        <v>12</v>
      </c>
    </row>
    <row r="215" spans="6:10">
      <c r="F215" s="15">
        <v>13</v>
      </c>
      <c r="G215" s="15">
        <v>0</v>
      </c>
      <c r="H215" s="7" t="s">
        <v>1</v>
      </c>
      <c r="I215" s="15">
        <v>6</v>
      </c>
      <c r="J215" s="15">
        <v>14</v>
      </c>
    </row>
    <row r="216" spans="6:10">
      <c r="F216" s="15">
        <v>222</v>
      </c>
      <c r="G216" s="15">
        <v>1</v>
      </c>
      <c r="H216" s="7" t="s">
        <v>1</v>
      </c>
      <c r="I216" s="15">
        <v>6</v>
      </c>
      <c r="J216" s="15">
        <v>16</v>
      </c>
    </row>
    <row r="217" spans="6:10">
      <c r="F217" s="15">
        <v>192</v>
      </c>
      <c r="G217" s="15">
        <v>1</v>
      </c>
      <c r="H217" s="7" t="s">
        <v>2</v>
      </c>
      <c r="I217" s="15">
        <v>1</v>
      </c>
      <c r="J217" s="15">
        <v>16</v>
      </c>
    </row>
    <row r="218" spans="6:10">
      <c r="F218" s="15">
        <v>183</v>
      </c>
      <c r="G218" s="15">
        <v>0</v>
      </c>
      <c r="H218" s="7" t="s">
        <v>1</v>
      </c>
      <c r="I218" s="15">
        <v>8</v>
      </c>
      <c r="J218" s="15">
        <v>14</v>
      </c>
    </row>
    <row r="219" spans="6:10">
      <c r="F219" s="15">
        <v>211</v>
      </c>
      <c r="G219" s="15">
        <v>1</v>
      </c>
      <c r="H219" s="7" t="s">
        <v>2</v>
      </c>
      <c r="I219" s="15">
        <v>7</v>
      </c>
      <c r="J219" s="15">
        <v>12</v>
      </c>
    </row>
    <row r="220" spans="6:10">
      <c r="F220" s="15">
        <v>175</v>
      </c>
      <c r="G220" s="15">
        <v>1</v>
      </c>
      <c r="H220" s="7" t="s">
        <v>2</v>
      </c>
      <c r="I220" s="15">
        <v>4</v>
      </c>
      <c r="J220" s="15">
        <v>14</v>
      </c>
    </row>
    <row r="221" spans="6:10">
      <c r="F221" s="15">
        <v>197</v>
      </c>
      <c r="G221" s="15">
        <v>1</v>
      </c>
      <c r="H221" s="7" t="s">
        <v>1</v>
      </c>
      <c r="I221" s="15">
        <v>6</v>
      </c>
      <c r="J221" s="15">
        <v>14</v>
      </c>
    </row>
    <row r="222" spans="6:10">
      <c r="F222" s="15">
        <v>203</v>
      </c>
      <c r="G222" s="15">
        <v>1</v>
      </c>
      <c r="H222" s="7" t="s">
        <v>2</v>
      </c>
      <c r="I222" s="15">
        <v>7</v>
      </c>
      <c r="J222" s="15">
        <v>14</v>
      </c>
    </row>
    <row r="223" spans="6:10">
      <c r="F223" s="15">
        <v>116</v>
      </c>
      <c r="G223" s="15">
        <v>0</v>
      </c>
      <c r="H223" s="7" t="s">
        <v>1</v>
      </c>
      <c r="I223" s="15">
        <v>8</v>
      </c>
      <c r="J223" s="15">
        <v>14</v>
      </c>
    </row>
    <row r="224" spans="6:10">
      <c r="F224" s="15">
        <v>188</v>
      </c>
      <c r="G224" s="15">
        <v>1</v>
      </c>
      <c r="H224" s="7" t="s">
        <v>1</v>
      </c>
      <c r="I224" s="15">
        <v>8</v>
      </c>
      <c r="J224" s="15">
        <v>14</v>
      </c>
    </row>
    <row r="225" spans="6:10">
      <c r="F225" s="15">
        <v>191</v>
      </c>
      <c r="G225" s="15">
        <v>1</v>
      </c>
      <c r="H225" s="7" t="s">
        <v>1</v>
      </c>
      <c r="I225" s="15">
        <v>1</v>
      </c>
      <c r="J225" s="15">
        <v>16</v>
      </c>
    </row>
    <row r="226" spans="6:10">
      <c r="F226" s="15">
        <v>105</v>
      </c>
      <c r="G226" s="15">
        <v>1</v>
      </c>
      <c r="H226" s="7" t="s">
        <v>2</v>
      </c>
      <c r="I226" s="15">
        <v>8</v>
      </c>
      <c r="J226" s="15">
        <v>9</v>
      </c>
    </row>
    <row r="227" spans="6:10">
      <c r="F227" s="15">
        <v>174</v>
      </c>
      <c r="G227" s="15">
        <v>1</v>
      </c>
      <c r="H227" s="7" t="s">
        <v>1</v>
      </c>
      <c r="I227" s="15">
        <v>6</v>
      </c>
      <c r="J227" s="15">
        <v>16</v>
      </c>
    </row>
    <row r="228" spans="6:10">
      <c r="F228" s="15">
        <v>177</v>
      </c>
      <c r="G228" s="15">
        <v>1</v>
      </c>
      <c r="H228" s="7" t="s">
        <v>2</v>
      </c>
      <c r="I228" s="15">
        <v>5</v>
      </c>
      <c r="J228" s="15">
        <v>14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V149"/>
  <sheetViews>
    <sheetView workbookViewId="0">
      <selection activeCell="L37" sqref="L37"/>
    </sheetView>
  </sheetViews>
  <sheetFormatPr defaultRowHeight="15"/>
  <cols>
    <col min="1" max="1" width="24" customWidth="1"/>
    <col min="2" max="2" width="9.140625" style="8"/>
    <col min="3" max="3" width="9" style="8" customWidth="1"/>
    <col min="4" max="4" width="7.85546875" style="31" customWidth="1"/>
    <col min="5" max="5" width="12.42578125" style="8" customWidth="1"/>
    <col min="6" max="6" width="8.140625" style="28" customWidth="1"/>
    <col min="7" max="7" width="14.85546875" style="7" customWidth="1"/>
    <col min="11" max="11" width="9.140625" style="7"/>
    <col min="18" max="19" width="12.5703125" customWidth="1"/>
  </cols>
  <sheetData>
    <row r="1" spans="1:22">
      <c r="A1" s="34"/>
      <c r="B1" s="39" t="s">
        <v>461</v>
      </c>
      <c r="C1" s="39" t="s">
        <v>450</v>
      </c>
      <c r="D1" s="40" t="s">
        <v>50</v>
      </c>
      <c r="E1" s="39" t="s">
        <v>451</v>
      </c>
      <c r="F1" s="41" t="s">
        <v>452</v>
      </c>
      <c r="G1" s="39" t="s">
        <v>454</v>
      </c>
      <c r="H1" s="1" t="s">
        <v>457</v>
      </c>
      <c r="I1" s="39" t="s">
        <v>453</v>
      </c>
      <c r="J1" s="44"/>
      <c r="K1" s="1" t="s">
        <v>462</v>
      </c>
      <c r="L1" s="1" t="s">
        <v>463</v>
      </c>
      <c r="M1" s="1" t="s">
        <v>464</v>
      </c>
      <c r="N1" s="1" t="s">
        <v>465</v>
      </c>
      <c r="O1" s="1" t="s">
        <v>466</v>
      </c>
      <c r="P1" s="1" t="s">
        <v>467</v>
      </c>
      <c r="Q1" s="1" t="s">
        <v>468</v>
      </c>
      <c r="R1" s="1" t="s">
        <v>469</v>
      </c>
      <c r="S1" s="1" t="s">
        <v>470</v>
      </c>
      <c r="T1" s="1" t="s">
        <v>471</v>
      </c>
      <c r="U1" s="1" t="s">
        <v>472</v>
      </c>
      <c r="V1" s="1" t="s">
        <v>473</v>
      </c>
    </row>
    <row r="2" spans="1:22">
      <c r="A2" t="s">
        <v>381</v>
      </c>
      <c r="B2" s="8">
        <v>0</v>
      </c>
      <c r="C2" s="8">
        <v>14.5366667</v>
      </c>
      <c r="D2" s="31">
        <v>13.4214286</v>
      </c>
      <c r="E2" s="8">
        <v>54.348282400000002</v>
      </c>
      <c r="F2" s="28">
        <v>360.5</v>
      </c>
      <c r="G2" s="7" t="s">
        <v>2</v>
      </c>
      <c r="H2" s="33" t="s">
        <v>455</v>
      </c>
      <c r="I2" s="33">
        <v>32</v>
      </c>
      <c r="J2" s="44"/>
      <c r="K2" s="7" t="s">
        <v>248</v>
      </c>
      <c r="L2" s="42">
        <v>2.8</v>
      </c>
      <c r="M2" s="42">
        <v>3.7</v>
      </c>
      <c r="N2" s="42">
        <v>2.2999999999999998</v>
      </c>
      <c r="O2" s="42">
        <v>9</v>
      </c>
      <c r="P2" s="42">
        <v>5.9</v>
      </c>
      <c r="Q2" s="42">
        <v>5.8</v>
      </c>
      <c r="R2" s="42">
        <v>2.6</v>
      </c>
      <c r="S2" s="42">
        <v>3.5</v>
      </c>
      <c r="T2" s="42">
        <v>2.5</v>
      </c>
      <c r="U2" s="42">
        <v>6.5</v>
      </c>
      <c r="V2" s="42">
        <v>4</v>
      </c>
    </row>
    <row r="3" spans="1:22">
      <c r="A3" t="s">
        <v>349</v>
      </c>
      <c r="B3" s="8">
        <v>0.8141210374639769</v>
      </c>
      <c r="C3" s="8">
        <v>18.935207599999998</v>
      </c>
      <c r="D3" s="31">
        <v>0.39550000000000002</v>
      </c>
      <c r="E3" s="8">
        <v>0.13183329999999999</v>
      </c>
      <c r="F3" s="28">
        <v>185.5</v>
      </c>
      <c r="G3" s="7" t="s">
        <v>1</v>
      </c>
      <c r="H3" s="33" t="s">
        <v>456</v>
      </c>
      <c r="I3" s="33">
        <v>347</v>
      </c>
      <c r="J3" s="44"/>
      <c r="K3" s="7" t="s">
        <v>248</v>
      </c>
      <c r="L3" s="42">
        <v>2.5</v>
      </c>
      <c r="M3" s="42">
        <v>3.4</v>
      </c>
      <c r="N3" s="42">
        <v>2</v>
      </c>
      <c r="O3" s="42">
        <v>10.5</v>
      </c>
      <c r="P3" s="42">
        <v>6.2</v>
      </c>
      <c r="Q3" s="42">
        <v>6.6</v>
      </c>
      <c r="R3" s="42">
        <v>3</v>
      </c>
      <c r="S3" s="42">
        <v>3.9</v>
      </c>
      <c r="T3" s="42">
        <v>2.7</v>
      </c>
      <c r="U3" s="42">
        <v>5</v>
      </c>
      <c r="V3" s="42">
        <v>4</v>
      </c>
    </row>
    <row r="4" spans="1:22">
      <c r="A4" t="s">
        <v>361</v>
      </c>
      <c r="B4" s="8">
        <v>0</v>
      </c>
      <c r="C4" s="8">
        <v>19.237500000000001</v>
      </c>
      <c r="D4" s="31">
        <v>0.2</v>
      </c>
      <c r="E4" s="8">
        <v>0.61553329999999995</v>
      </c>
      <c r="F4" s="28">
        <v>235.30250000000001</v>
      </c>
      <c r="G4" s="7" t="s">
        <v>1</v>
      </c>
      <c r="H4" s="33" t="s">
        <v>458</v>
      </c>
      <c r="I4" s="33">
        <v>1</v>
      </c>
      <c r="J4" s="44"/>
      <c r="K4" s="7" t="s">
        <v>248</v>
      </c>
      <c r="L4" s="42">
        <v>2.8</v>
      </c>
      <c r="M4" s="42">
        <v>3.1</v>
      </c>
      <c r="N4" s="42">
        <v>1.9</v>
      </c>
      <c r="O4" s="42">
        <v>11</v>
      </c>
      <c r="P4" s="42">
        <v>6.2</v>
      </c>
      <c r="Q4" s="42">
        <v>6.4</v>
      </c>
      <c r="R4" s="42">
        <v>2.8</v>
      </c>
      <c r="S4" s="42">
        <v>4</v>
      </c>
      <c r="T4" s="42">
        <v>2.7</v>
      </c>
      <c r="U4" s="42">
        <v>7</v>
      </c>
      <c r="V4" s="42">
        <v>5</v>
      </c>
    </row>
    <row r="5" spans="1:22">
      <c r="A5" t="s">
        <v>406</v>
      </c>
      <c r="B5" s="8">
        <v>0.5</v>
      </c>
      <c r="C5" s="8">
        <v>42.07</v>
      </c>
      <c r="D5" s="31">
        <v>0.32500000000000001</v>
      </c>
      <c r="E5" s="8">
        <v>11.522</v>
      </c>
      <c r="F5" s="28">
        <v>120.2</v>
      </c>
      <c r="G5" s="7" t="s">
        <v>1</v>
      </c>
      <c r="H5" s="33" t="s">
        <v>458</v>
      </c>
      <c r="I5" s="33">
        <v>2</v>
      </c>
      <c r="J5" s="44"/>
      <c r="K5" s="7" t="s">
        <v>248</v>
      </c>
      <c r="L5" s="42">
        <v>2.8</v>
      </c>
      <c r="M5" s="42">
        <v>3.4</v>
      </c>
      <c r="N5" s="42">
        <v>1.5</v>
      </c>
      <c r="O5" s="42">
        <v>10</v>
      </c>
      <c r="P5" s="42">
        <v>6.1</v>
      </c>
      <c r="Q5" s="42">
        <v>6.4</v>
      </c>
      <c r="R5" s="42">
        <v>3.2</v>
      </c>
      <c r="S5" s="42">
        <v>4</v>
      </c>
      <c r="T5" s="42">
        <v>2.8</v>
      </c>
      <c r="U5" s="42">
        <v>8.5</v>
      </c>
      <c r="V5" s="42">
        <v>9.5</v>
      </c>
    </row>
    <row r="6" spans="1:22">
      <c r="A6" t="s">
        <v>373</v>
      </c>
      <c r="B6" s="8">
        <v>0</v>
      </c>
      <c r="C6" s="8">
        <v>18.45</v>
      </c>
      <c r="D6" s="31">
        <v>0.3333333</v>
      </c>
      <c r="E6" s="8">
        <v>14.178000000000001</v>
      </c>
      <c r="F6" s="28">
        <v>339.5</v>
      </c>
      <c r="G6" s="7" t="s">
        <v>2</v>
      </c>
      <c r="H6" s="33" t="s">
        <v>456</v>
      </c>
      <c r="I6" s="33">
        <v>2</v>
      </c>
      <c r="J6" s="44"/>
      <c r="K6" s="7" t="s">
        <v>248</v>
      </c>
      <c r="L6" s="42">
        <v>3.3</v>
      </c>
      <c r="M6" s="42">
        <v>4.2</v>
      </c>
      <c r="N6" s="42">
        <v>2.5</v>
      </c>
      <c r="O6" s="42">
        <v>10</v>
      </c>
      <c r="P6" s="42">
        <v>6.2</v>
      </c>
      <c r="Q6" s="42">
        <v>6.1</v>
      </c>
      <c r="R6" s="42">
        <v>3</v>
      </c>
      <c r="S6" s="42">
        <v>3.7</v>
      </c>
      <c r="T6" s="42">
        <v>2.6</v>
      </c>
      <c r="U6" s="42">
        <v>9.5</v>
      </c>
      <c r="V6" s="42">
        <v>9</v>
      </c>
    </row>
    <row r="7" spans="1:22">
      <c r="A7" t="s">
        <v>333</v>
      </c>
      <c r="B7" s="8">
        <v>0</v>
      </c>
      <c r="C7" s="8">
        <v>25.774999999999999</v>
      </c>
      <c r="D7" s="31">
        <v>0.185</v>
      </c>
      <c r="E7" s="8">
        <v>1.754</v>
      </c>
      <c r="F7" s="28">
        <v>145.56</v>
      </c>
      <c r="G7" s="7" t="s">
        <v>1</v>
      </c>
      <c r="H7" s="33" t="s">
        <v>456</v>
      </c>
      <c r="I7" s="33">
        <v>8</v>
      </c>
      <c r="J7" s="44"/>
      <c r="K7" s="7" t="s">
        <v>248</v>
      </c>
      <c r="L7" s="42">
        <v>2.9</v>
      </c>
      <c r="M7" s="42">
        <v>3.7</v>
      </c>
      <c r="N7" s="42">
        <v>2.2999999999999998</v>
      </c>
      <c r="O7" s="42">
        <v>9</v>
      </c>
      <c r="P7" s="42">
        <v>5.8</v>
      </c>
      <c r="Q7" s="42">
        <v>5.8</v>
      </c>
      <c r="R7" s="42">
        <v>2.7</v>
      </c>
      <c r="S7" s="42">
        <v>3.5</v>
      </c>
      <c r="T7" s="42">
        <v>2.8</v>
      </c>
      <c r="U7" s="42">
        <v>6</v>
      </c>
      <c r="V7" s="42">
        <v>6</v>
      </c>
    </row>
    <row r="8" spans="1:22">
      <c r="A8" t="s">
        <v>364</v>
      </c>
      <c r="B8" s="8">
        <v>0.05</v>
      </c>
      <c r="C8" s="8">
        <v>29.216666700000001</v>
      </c>
      <c r="D8" s="31">
        <v>0.12875</v>
      </c>
      <c r="E8" s="8">
        <v>0.49056</v>
      </c>
      <c r="F8" s="28">
        <v>142</v>
      </c>
      <c r="G8" s="7" t="s">
        <v>2</v>
      </c>
      <c r="H8" s="33" t="s">
        <v>458</v>
      </c>
      <c r="I8" s="33">
        <v>10</v>
      </c>
      <c r="J8" s="44"/>
      <c r="K8" s="7" t="s">
        <v>248</v>
      </c>
      <c r="L8" s="42">
        <v>3.1</v>
      </c>
      <c r="M8" s="42">
        <v>3.3</v>
      </c>
      <c r="N8" s="42">
        <v>2.1</v>
      </c>
      <c r="O8" s="42">
        <v>10</v>
      </c>
      <c r="P8" s="42">
        <v>6.2</v>
      </c>
      <c r="Q8" s="42">
        <v>6.3</v>
      </c>
      <c r="R8" s="42">
        <v>3.2</v>
      </c>
      <c r="S8" s="42">
        <v>3.8</v>
      </c>
      <c r="T8" s="42">
        <v>2.4</v>
      </c>
      <c r="U8" s="42">
        <v>6</v>
      </c>
      <c r="V8" s="42">
        <v>7</v>
      </c>
    </row>
    <row r="9" spans="1:22">
      <c r="A9" t="s">
        <v>416</v>
      </c>
      <c r="B9" s="8">
        <v>0.5</v>
      </c>
      <c r="C9" s="8">
        <v>32.9</v>
      </c>
      <c r="D9" s="31">
        <v>0.13333329999999999</v>
      </c>
      <c r="E9" s="8">
        <v>2.0879999999999999E-2</v>
      </c>
      <c r="F9" s="28">
        <v>103.5</v>
      </c>
      <c r="G9" s="7" t="s">
        <v>2</v>
      </c>
      <c r="H9" s="33" t="s">
        <v>458</v>
      </c>
      <c r="I9" s="33">
        <v>2</v>
      </c>
      <c r="J9" s="44"/>
      <c r="K9" s="7" t="s">
        <v>248</v>
      </c>
      <c r="L9" s="42">
        <v>2.8</v>
      </c>
      <c r="M9" s="42">
        <v>3.1</v>
      </c>
      <c r="N9" s="42">
        <v>2.1</v>
      </c>
      <c r="O9" s="42">
        <v>10.5</v>
      </c>
      <c r="P9" s="42">
        <v>6.5</v>
      </c>
      <c r="Q9" s="42">
        <v>6.2</v>
      </c>
      <c r="R9" s="42">
        <v>3.1</v>
      </c>
      <c r="S9" s="42">
        <v>3.9</v>
      </c>
      <c r="T9" s="42">
        <v>2.7</v>
      </c>
      <c r="U9" s="42">
        <v>9</v>
      </c>
      <c r="V9" s="42">
        <v>6</v>
      </c>
    </row>
    <row r="10" spans="1:22">
      <c r="A10" t="s">
        <v>443</v>
      </c>
      <c r="B10" s="8">
        <v>1</v>
      </c>
      <c r="C10" s="8">
        <v>28.1</v>
      </c>
      <c r="D10" s="31">
        <v>0.32333329999999999</v>
      </c>
      <c r="E10" s="8">
        <v>9.79077E-2</v>
      </c>
      <c r="F10" s="28">
        <v>166</v>
      </c>
      <c r="G10" s="7" t="s">
        <v>2</v>
      </c>
      <c r="H10" s="33" t="s">
        <v>456</v>
      </c>
      <c r="I10" s="33">
        <v>1</v>
      </c>
      <c r="J10" s="44"/>
      <c r="K10" s="7" t="s">
        <v>248</v>
      </c>
      <c r="L10" s="42">
        <v>2.7</v>
      </c>
      <c r="M10" s="42">
        <v>3.3</v>
      </c>
      <c r="N10" s="42">
        <v>2</v>
      </c>
      <c r="O10" s="42">
        <v>10</v>
      </c>
      <c r="P10" s="42">
        <v>6.1</v>
      </c>
      <c r="Q10" s="42">
        <v>6.4</v>
      </c>
      <c r="R10" s="42">
        <v>3</v>
      </c>
      <c r="S10" s="42">
        <v>3.5</v>
      </c>
      <c r="T10" s="42">
        <v>2.6</v>
      </c>
      <c r="U10" s="42">
        <v>6</v>
      </c>
      <c r="V10" s="42">
        <v>4.5</v>
      </c>
    </row>
    <row r="11" spans="1:22">
      <c r="A11" t="s">
        <v>358</v>
      </c>
      <c r="B11" s="8">
        <v>2.7777777777777776E-2</v>
      </c>
      <c r="C11" s="8">
        <v>19.388999999999999</v>
      </c>
      <c r="D11" s="31">
        <v>0.16500000000000001</v>
      </c>
      <c r="E11" s="8">
        <v>6.7110600000000006E-2</v>
      </c>
      <c r="F11" s="28">
        <v>219.18</v>
      </c>
      <c r="G11" s="7" t="s">
        <v>1</v>
      </c>
      <c r="H11" s="33" t="s">
        <v>458</v>
      </c>
      <c r="I11" s="33">
        <v>18</v>
      </c>
      <c r="J11" s="44"/>
      <c r="K11" s="7" t="s">
        <v>248</v>
      </c>
      <c r="L11" s="42">
        <v>2.4</v>
      </c>
      <c r="M11" s="42">
        <v>2.9</v>
      </c>
      <c r="N11" s="42">
        <v>1.7</v>
      </c>
      <c r="O11" s="42">
        <v>9.5</v>
      </c>
      <c r="P11" s="42">
        <v>5.6</v>
      </c>
      <c r="Q11" s="42">
        <v>5.9</v>
      </c>
      <c r="R11" s="42">
        <v>2.5</v>
      </c>
      <c r="S11" s="42">
        <v>3.6</v>
      </c>
      <c r="T11" s="42">
        <v>2.5</v>
      </c>
      <c r="U11" s="42">
        <v>6</v>
      </c>
      <c r="V11" s="42">
        <v>4.5</v>
      </c>
    </row>
    <row r="12" spans="1:22">
      <c r="A12" t="s">
        <v>338</v>
      </c>
      <c r="B12" s="8">
        <v>0.77049180327868849</v>
      </c>
      <c r="C12" s="8">
        <v>28.253830199999999</v>
      </c>
      <c r="D12" s="31">
        <v>1.2749999999999999</v>
      </c>
      <c r="E12" s="8">
        <v>3.0794933000000002</v>
      </c>
      <c r="F12" s="28">
        <v>291.31666669999998</v>
      </c>
      <c r="G12" s="7" t="s">
        <v>2</v>
      </c>
      <c r="H12" s="33" t="s">
        <v>456</v>
      </c>
      <c r="I12" s="33">
        <v>61</v>
      </c>
      <c r="J12" s="44"/>
      <c r="K12" s="7" t="s">
        <v>248</v>
      </c>
      <c r="L12" s="42">
        <v>3</v>
      </c>
      <c r="M12" s="42">
        <v>3.5</v>
      </c>
      <c r="N12" s="42">
        <v>2.2000000000000002</v>
      </c>
      <c r="O12" s="42">
        <v>10</v>
      </c>
      <c r="P12" s="42">
        <v>6.2</v>
      </c>
      <c r="Q12" s="42">
        <v>6.5</v>
      </c>
      <c r="R12" s="42">
        <v>3</v>
      </c>
      <c r="S12" s="42">
        <v>3.9</v>
      </c>
      <c r="T12" s="42">
        <v>2.2999999999999998</v>
      </c>
      <c r="U12" s="42">
        <v>11</v>
      </c>
      <c r="V12" s="42">
        <v>8.5</v>
      </c>
    </row>
    <row r="13" spans="1:22">
      <c r="A13" t="s">
        <v>401</v>
      </c>
      <c r="B13" s="8">
        <v>0.5</v>
      </c>
      <c r="C13" s="8">
        <v>24.122352899999999</v>
      </c>
      <c r="D13" s="31">
        <v>1.4</v>
      </c>
      <c r="E13" s="8">
        <v>0.14493329999999999</v>
      </c>
      <c r="F13" s="28">
        <v>258</v>
      </c>
      <c r="G13" s="7" t="s">
        <v>1</v>
      </c>
      <c r="H13" s="33" t="s">
        <v>456</v>
      </c>
      <c r="I13" s="33">
        <v>919</v>
      </c>
      <c r="J13" s="44"/>
      <c r="K13" s="7" t="s">
        <v>248</v>
      </c>
      <c r="L13" s="42">
        <v>2.7</v>
      </c>
      <c r="M13" s="42">
        <v>3.8</v>
      </c>
      <c r="N13" s="42">
        <v>1.8</v>
      </c>
      <c r="O13" s="42">
        <v>10</v>
      </c>
      <c r="P13" s="42">
        <v>5.7</v>
      </c>
      <c r="Q13" s="42">
        <v>6.2</v>
      </c>
      <c r="R13" s="42">
        <v>2.9</v>
      </c>
      <c r="S13" s="42">
        <v>3.5</v>
      </c>
      <c r="T13" s="42">
        <v>2.6</v>
      </c>
      <c r="U13" s="42">
        <v>9</v>
      </c>
      <c r="V13" s="42">
        <v>6</v>
      </c>
    </row>
    <row r="14" spans="1:22">
      <c r="A14" t="s">
        <v>438</v>
      </c>
      <c r="B14" s="8">
        <v>1</v>
      </c>
      <c r="C14" s="8">
        <v>28.06</v>
      </c>
      <c r="D14" s="31">
        <v>0.26874999999999999</v>
      </c>
      <c r="E14" s="8">
        <v>0.96499999999999997</v>
      </c>
      <c r="F14" s="28">
        <v>329.32</v>
      </c>
      <c r="G14" s="7" t="s">
        <v>2</v>
      </c>
      <c r="H14" s="33" t="s">
        <v>456</v>
      </c>
      <c r="I14" s="33">
        <v>8</v>
      </c>
      <c r="J14" s="44"/>
      <c r="K14" s="7" t="s">
        <v>248</v>
      </c>
      <c r="L14" s="42">
        <v>2.8</v>
      </c>
      <c r="M14" s="42">
        <v>3.6</v>
      </c>
      <c r="N14" s="42">
        <v>2.5</v>
      </c>
      <c r="O14" s="42">
        <v>10.5</v>
      </c>
      <c r="P14" s="42">
        <v>7.1</v>
      </c>
      <c r="Q14" s="42">
        <v>6.6</v>
      </c>
      <c r="R14" s="42">
        <v>3.2</v>
      </c>
      <c r="S14" s="42">
        <v>4.3</v>
      </c>
      <c r="T14" s="42">
        <v>3</v>
      </c>
      <c r="U14" s="42">
        <v>10</v>
      </c>
      <c r="V14" s="42">
        <v>13</v>
      </c>
    </row>
    <row r="15" spans="1:22">
      <c r="A15" t="s">
        <v>378</v>
      </c>
      <c r="B15" s="8">
        <v>0</v>
      </c>
      <c r="C15" s="8">
        <v>25.707999999999998</v>
      </c>
      <c r="D15" s="31">
        <v>0.57499999999999996</v>
      </c>
      <c r="E15" s="8">
        <v>5.1500332999999996</v>
      </c>
      <c r="F15" s="28">
        <v>272.5</v>
      </c>
      <c r="G15" s="7" t="s">
        <v>2</v>
      </c>
      <c r="H15" s="33" t="s">
        <v>456</v>
      </c>
      <c r="I15" s="33">
        <v>18</v>
      </c>
      <c r="J15" s="44"/>
      <c r="K15" s="7" t="s">
        <v>248</v>
      </c>
      <c r="L15" s="42">
        <v>2.8</v>
      </c>
      <c r="M15" s="42">
        <v>3.8</v>
      </c>
      <c r="N15" s="42">
        <v>2.2000000000000002</v>
      </c>
      <c r="O15" s="42">
        <v>10.5</v>
      </c>
      <c r="P15" s="42">
        <v>6.6</v>
      </c>
      <c r="Q15" s="42">
        <v>6.6</v>
      </c>
      <c r="R15" s="42">
        <v>3.3</v>
      </c>
      <c r="S15" s="42">
        <v>4.0999999999999996</v>
      </c>
      <c r="T15" s="42">
        <v>2.8</v>
      </c>
      <c r="U15" s="42">
        <v>9</v>
      </c>
      <c r="V15" s="42">
        <v>5.5</v>
      </c>
    </row>
    <row r="16" spans="1:22">
      <c r="A16" t="s">
        <v>449</v>
      </c>
      <c r="B16" s="8">
        <v>1</v>
      </c>
      <c r="C16" s="8">
        <v>21.2</v>
      </c>
      <c r="D16" s="31">
        <v>0.17499999999999999</v>
      </c>
      <c r="E16" s="8">
        <v>1E-3</v>
      </c>
      <c r="F16" s="28">
        <v>194</v>
      </c>
      <c r="G16" s="7" t="s">
        <v>2</v>
      </c>
      <c r="H16" s="33" t="s">
        <v>459</v>
      </c>
      <c r="I16" s="33">
        <v>1</v>
      </c>
      <c r="J16" s="44"/>
      <c r="K16" s="7" t="s">
        <v>248</v>
      </c>
      <c r="L16" s="42">
        <v>2.7</v>
      </c>
      <c r="M16" s="42">
        <v>3.8</v>
      </c>
      <c r="N16" s="42">
        <v>2.2000000000000002</v>
      </c>
      <c r="O16" s="42">
        <v>10.3</v>
      </c>
      <c r="P16" s="42">
        <v>6.3</v>
      </c>
      <c r="Q16" s="42">
        <v>6.6</v>
      </c>
      <c r="R16" s="42">
        <v>3.2</v>
      </c>
      <c r="S16" s="42">
        <v>3.8</v>
      </c>
      <c r="T16" s="42">
        <v>2.6</v>
      </c>
      <c r="U16" s="42">
        <v>6.5</v>
      </c>
      <c r="V16" s="42">
        <v>5.5</v>
      </c>
    </row>
    <row r="17" spans="1:22">
      <c r="A17" t="s">
        <v>341</v>
      </c>
      <c r="B17" s="8">
        <v>0.32</v>
      </c>
      <c r="C17" s="8">
        <v>22.75</v>
      </c>
      <c r="D17" s="31">
        <v>0.8</v>
      </c>
      <c r="E17" s="8">
        <v>2.7332933000000001</v>
      </c>
      <c r="F17" s="28">
        <v>362.33333329999999</v>
      </c>
      <c r="G17" s="7" t="s">
        <v>2</v>
      </c>
      <c r="H17" s="33" t="s">
        <v>456</v>
      </c>
      <c r="I17" s="33">
        <v>25</v>
      </c>
      <c r="J17" s="44"/>
      <c r="K17" s="7" t="s">
        <v>248</v>
      </c>
      <c r="L17" s="42">
        <v>3.1</v>
      </c>
      <c r="M17" s="42">
        <v>4.3</v>
      </c>
      <c r="N17" s="42">
        <v>2.5</v>
      </c>
      <c r="O17" s="42">
        <v>10.5</v>
      </c>
      <c r="P17" s="42">
        <v>6</v>
      </c>
      <c r="Q17" s="42">
        <v>6.7</v>
      </c>
      <c r="R17" s="42">
        <v>3.2</v>
      </c>
      <c r="S17" s="42">
        <v>4.3</v>
      </c>
      <c r="T17" s="42">
        <v>2.5</v>
      </c>
      <c r="U17" s="42">
        <v>9.5</v>
      </c>
      <c r="V17" s="42">
        <v>9.5</v>
      </c>
    </row>
    <row r="18" spans="1:22">
      <c r="A18" t="s">
        <v>329</v>
      </c>
      <c r="B18" s="8">
        <v>0.33606557377049179</v>
      </c>
      <c r="C18" s="8">
        <v>31.867777799999999</v>
      </c>
      <c r="D18" s="31">
        <v>0.375</v>
      </c>
      <c r="E18" s="8">
        <v>7.4854000000000003</v>
      </c>
      <c r="F18" s="28">
        <v>230.75</v>
      </c>
      <c r="G18" s="7" t="s">
        <v>2</v>
      </c>
      <c r="H18" s="33" t="s">
        <v>458</v>
      </c>
      <c r="I18" s="33">
        <v>61</v>
      </c>
      <c r="J18" s="44"/>
      <c r="K18" s="7" t="s">
        <v>248</v>
      </c>
      <c r="L18" s="42">
        <v>2.7</v>
      </c>
      <c r="M18" s="42">
        <v>4.5</v>
      </c>
      <c r="N18" s="42">
        <v>2.1</v>
      </c>
      <c r="O18" s="42">
        <v>10.5</v>
      </c>
      <c r="P18" s="42">
        <v>6.3</v>
      </c>
      <c r="Q18" s="42">
        <v>6.2</v>
      </c>
      <c r="R18" s="42">
        <v>2.9</v>
      </c>
      <c r="S18" s="42">
        <v>3.8</v>
      </c>
      <c r="T18" s="42">
        <v>2.6</v>
      </c>
      <c r="U18" s="42">
        <v>7.5</v>
      </c>
      <c r="V18" s="42">
        <v>6.5</v>
      </c>
    </row>
    <row r="19" spans="1:22">
      <c r="A19" t="s">
        <v>432</v>
      </c>
      <c r="B19" s="8">
        <v>1</v>
      </c>
      <c r="C19" s="8">
        <v>15.72</v>
      </c>
      <c r="D19" s="31">
        <v>0.77500000000000002</v>
      </c>
      <c r="E19" s="8">
        <v>2.5707944</v>
      </c>
      <c r="F19" s="28">
        <v>417.58</v>
      </c>
      <c r="G19" s="7" t="s">
        <v>2</v>
      </c>
      <c r="H19" s="33" t="s">
        <v>456</v>
      </c>
      <c r="I19" s="33">
        <v>2</v>
      </c>
      <c r="J19" s="44"/>
      <c r="K19" s="7" t="s">
        <v>248</v>
      </c>
      <c r="L19" s="42">
        <v>2.4</v>
      </c>
      <c r="M19" s="42">
        <v>3.4</v>
      </c>
      <c r="N19" s="42">
        <v>2.5</v>
      </c>
      <c r="O19" s="42">
        <v>10.5</v>
      </c>
      <c r="P19" s="42">
        <v>6.7</v>
      </c>
      <c r="Q19" s="42">
        <v>6.4</v>
      </c>
      <c r="R19" s="42">
        <v>3</v>
      </c>
      <c r="S19" s="42">
        <v>3.8</v>
      </c>
      <c r="T19" s="42">
        <v>2.6</v>
      </c>
      <c r="U19" s="42">
        <v>11</v>
      </c>
      <c r="V19" s="42">
        <v>10</v>
      </c>
    </row>
    <row r="20" spans="1:22">
      <c r="A20" t="s">
        <v>408</v>
      </c>
      <c r="B20" s="8">
        <v>0.5</v>
      </c>
      <c r="C20" s="8">
        <v>19.989999999999998</v>
      </c>
      <c r="D20" s="31">
        <v>0.3</v>
      </c>
      <c r="E20" s="8">
        <v>0.317</v>
      </c>
      <c r="F20" s="28">
        <v>147.78</v>
      </c>
      <c r="G20" s="7" t="s">
        <v>2</v>
      </c>
      <c r="H20" s="33" t="s">
        <v>458</v>
      </c>
      <c r="I20" s="33">
        <v>6</v>
      </c>
      <c r="J20" s="44"/>
      <c r="K20" s="7" t="s">
        <v>248</v>
      </c>
      <c r="L20" s="42">
        <v>3.3</v>
      </c>
      <c r="M20" s="42">
        <v>3.9</v>
      </c>
      <c r="N20" s="42">
        <v>2.1</v>
      </c>
      <c r="O20" s="42">
        <v>11.5</v>
      </c>
      <c r="P20" s="42">
        <v>7.1</v>
      </c>
      <c r="Q20" s="42">
        <v>6.7</v>
      </c>
      <c r="R20" s="42">
        <v>3.2</v>
      </c>
      <c r="S20" s="42">
        <v>4.0999999999999996</v>
      </c>
      <c r="T20" s="42">
        <v>2.7</v>
      </c>
      <c r="U20" s="42">
        <v>9</v>
      </c>
      <c r="V20" s="42">
        <v>10</v>
      </c>
    </row>
    <row r="21" spans="1:22">
      <c r="A21" t="s">
        <v>326</v>
      </c>
      <c r="B21" s="8">
        <v>0</v>
      </c>
      <c r="C21" s="8">
        <v>24.087777800000001</v>
      </c>
      <c r="D21" s="31">
        <v>0.19</v>
      </c>
      <c r="E21" s="8">
        <v>6.4435699999999999E-2</v>
      </c>
      <c r="F21" s="28">
        <v>257.05</v>
      </c>
      <c r="G21" s="7" t="s">
        <v>2</v>
      </c>
      <c r="H21" s="33" t="s">
        <v>456</v>
      </c>
      <c r="I21" s="33">
        <v>1</v>
      </c>
      <c r="J21" s="44"/>
      <c r="K21" s="7" t="s">
        <v>248</v>
      </c>
      <c r="L21" s="42">
        <v>3.2</v>
      </c>
      <c r="M21" s="42">
        <v>4.5999999999999996</v>
      </c>
      <c r="N21" s="42">
        <v>2.5</v>
      </c>
      <c r="O21" s="42">
        <v>12</v>
      </c>
      <c r="P21" s="42">
        <v>6.8</v>
      </c>
      <c r="Q21" s="42">
        <v>6.5</v>
      </c>
      <c r="R21" s="42">
        <v>2.9</v>
      </c>
      <c r="S21" s="42">
        <v>3.9</v>
      </c>
      <c r="T21" s="42">
        <v>2.5</v>
      </c>
      <c r="U21" s="42">
        <v>6</v>
      </c>
      <c r="V21" s="42">
        <v>8</v>
      </c>
    </row>
    <row r="22" spans="1:22">
      <c r="A22" t="s">
        <v>325</v>
      </c>
      <c r="B22" s="8">
        <v>0</v>
      </c>
      <c r="C22" s="8">
        <v>39</v>
      </c>
      <c r="D22" s="31">
        <v>0.6</v>
      </c>
      <c r="E22" s="8">
        <v>0.23115559999999999</v>
      </c>
      <c r="F22" s="28">
        <v>159</v>
      </c>
      <c r="G22" s="7" t="s">
        <v>2</v>
      </c>
      <c r="H22" s="33" t="s">
        <v>456</v>
      </c>
      <c r="I22" s="33">
        <v>85</v>
      </c>
      <c r="J22" s="44"/>
      <c r="K22" s="7" t="s">
        <v>248</v>
      </c>
      <c r="L22" s="42">
        <v>2.5</v>
      </c>
      <c r="M22" s="42">
        <v>3.5</v>
      </c>
      <c r="N22" s="42">
        <v>2.4</v>
      </c>
      <c r="O22" s="42">
        <v>11</v>
      </c>
      <c r="P22" s="42">
        <v>6.4</v>
      </c>
      <c r="Q22" s="42">
        <v>6.5</v>
      </c>
      <c r="R22" s="42">
        <v>2.9</v>
      </c>
      <c r="S22" s="42">
        <v>3.6</v>
      </c>
      <c r="T22" s="42">
        <v>2.5</v>
      </c>
      <c r="U22" s="42">
        <v>11.5</v>
      </c>
      <c r="V22" s="42">
        <v>10</v>
      </c>
    </row>
    <row r="23" spans="1:22">
      <c r="A23" t="s">
        <v>412</v>
      </c>
      <c r="B23" s="8">
        <v>0.5</v>
      </c>
      <c r="C23" s="8">
        <v>30.018480700000001</v>
      </c>
      <c r="D23" s="31">
        <v>0.12666669999999999</v>
      </c>
      <c r="E23" s="8">
        <v>9.8515500000000006E-2</v>
      </c>
      <c r="F23" s="28">
        <v>147.3775</v>
      </c>
      <c r="G23" s="7" t="s">
        <v>2</v>
      </c>
      <c r="H23" s="33" t="s">
        <v>458</v>
      </c>
      <c r="I23" s="33">
        <v>2</v>
      </c>
      <c r="J23" s="44"/>
      <c r="K23" s="7" t="s">
        <v>248</v>
      </c>
      <c r="L23" s="42">
        <v>3</v>
      </c>
      <c r="M23" s="42">
        <v>3.6</v>
      </c>
      <c r="N23" s="42">
        <v>2.1</v>
      </c>
      <c r="O23" s="42">
        <v>12</v>
      </c>
      <c r="P23" s="42">
        <v>7.3</v>
      </c>
      <c r="Q23" s="42">
        <v>6.6</v>
      </c>
      <c r="R23" s="42">
        <v>3.1</v>
      </c>
      <c r="S23" s="42">
        <v>4.0999999999999996</v>
      </c>
      <c r="T23" s="42">
        <v>2.5</v>
      </c>
      <c r="U23" s="42">
        <v>6</v>
      </c>
      <c r="V23" s="42">
        <v>9.5</v>
      </c>
    </row>
    <row r="24" spans="1:22">
      <c r="A24" t="s">
        <v>354</v>
      </c>
      <c r="B24" s="8">
        <v>0.39583333333333331</v>
      </c>
      <c r="C24" s="8">
        <v>19.015000000000001</v>
      </c>
      <c r="D24" s="31">
        <v>0.65</v>
      </c>
      <c r="E24" s="8">
        <v>2.9728181999999999</v>
      </c>
      <c r="F24" s="28">
        <v>135.38999999999999</v>
      </c>
      <c r="G24" s="7" t="s">
        <v>1</v>
      </c>
      <c r="H24" s="33" t="s">
        <v>456</v>
      </c>
      <c r="I24" s="33">
        <v>48</v>
      </c>
      <c r="J24" s="44"/>
      <c r="K24" s="7" t="s">
        <v>248</v>
      </c>
      <c r="L24" s="42">
        <v>2.8</v>
      </c>
      <c r="M24" s="42">
        <v>3.5</v>
      </c>
      <c r="N24" s="42">
        <v>2.2999999999999998</v>
      </c>
      <c r="O24" s="42">
        <v>11.5</v>
      </c>
      <c r="P24" s="42">
        <v>7.4</v>
      </c>
      <c r="Q24" s="42">
        <v>6.7</v>
      </c>
      <c r="R24" s="42">
        <v>3.5</v>
      </c>
      <c r="S24" s="42">
        <v>4.0999999999999996</v>
      </c>
      <c r="T24" s="42">
        <v>2.9</v>
      </c>
      <c r="U24" s="42">
        <v>7</v>
      </c>
      <c r="V24" s="42">
        <v>5.5</v>
      </c>
    </row>
    <row r="25" spans="1:22">
      <c r="A25" t="s">
        <v>356</v>
      </c>
      <c r="B25" s="8">
        <v>0</v>
      </c>
      <c r="C25" s="8">
        <v>17.066666699999999</v>
      </c>
      <c r="D25" s="31">
        <v>0.27500000000000002</v>
      </c>
      <c r="E25" s="8">
        <v>1.7553447</v>
      </c>
      <c r="F25" s="28">
        <v>338</v>
      </c>
      <c r="G25" s="7" t="s">
        <v>2</v>
      </c>
      <c r="H25" s="33" t="s">
        <v>456</v>
      </c>
      <c r="I25" s="33">
        <v>27</v>
      </c>
      <c r="J25" s="44"/>
      <c r="K25" s="7" t="s">
        <v>248</v>
      </c>
      <c r="L25" s="42">
        <v>2.9</v>
      </c>
      <c r="M25" s="42">
        <v>3.6</v>
      </c>
      <c r="N25" s="42">
        <v>2.2000000000000002</v>
      </c>
      <c r="O25" s="42">
        <v>10.5</v>
      </c>
      <c r="P25" s="42">
        <v>6.5</v>
      </c>
      <c r="Q25" s="42">
        <v>6.1</v>
      </c>
      <c r="R25" s="42">
        <v>2.8</v>
      </c>
      <c r="S25" s="42">
        <v>3.5</v>
      </c>
      <c r="T25" s="42">
        <v>2.5</v>
      </c>
      <c r="U25" s="42">
        <v>6</v>
      </c>
      <c r="V25" s="42">
        <v>6</v>
      </c>
    </row>
    <row r="26" spans="1:22">
      <c r="A26" t="s">
        <v>437</v>
      </c>
      <c r="B26" s="8">
        <v>1</v>
      </c>
      <c r="C26" s="8">
        <v>16.405000000000001</v>
      </c>
      <c r="D26" s="31">
        <v>0.85</v>
      </c>
      <c r="E26" s="8">
        <v>1.98996</v>
      </c>
      <c r="F26" s="28">
        <v>219.59</v>
      </c>
      <c r="G26" s="7" t="s">
        <v>1</v>
      </c>
      <c r="H26" s="33" t="s">
        <v>456</v>
      </c>
      <c r="I26" s="33">
        <v>27</v>
      </c>
      <c r="J26" s="44"/>
      <c r="K26" s="7" t="s">
        <v>248</v>
      </c>
      <c r="L26" s="42">
        <v>2.5</v>
      </c>
      <c r="M26" s="42">
        <v>4</v>
      </c>
      <c r="N26" s="42">
        <v>2.2000000000000002</v>
      </c>
      <c r="O26" s="42">
        <v>11</v>
      </c>
      <c r="P26" s="42">
        <v>7.2</v>
      </c>
      <c r="Q26" s="42">
        <v>6.6</v>
      </c>
      <c r="R26" s="42">
        <v>3</v>
      </c>
      <c r="S26" s="42">
        <v>4.0999999999999996</v>
      </c>
      <c r="T26" s="42">
        <v>3.1</v>
      </c>
      <c r="U26" s="42">
        <v>6</v>
      </c>
      <c r="V26" s="42">
        <v>6</v>
      </c>
    </row>
    <row r="27" spans="1:22">
      <c r="A27" t="s">
        <v>328</v>
      </c>
      <c r="B27" s="8">
        <v>0.88541666666666663</v>
      </c>
      <c r="C27" s="8">
        <v>19.203333300000001</v>
      </c>
      <c r="D27" s="31">
        <v>0.82499999999999996</v>
      </c>
      <c r="E27" s="8">
        <v>6.4456167000000004</v>
      </c>
      <c r="F27" s="28">
        <v>197</v>
      </c>
      <c r="G27" s="7" t="s">
        <v>1</v>
      </c>
      <c r="H27" s="33" t="s">
        <v>456</v>
      </c>
      <c r="I27" s="33">
        <v>96</v>
      </c>
      <c r="J27" s="44"/>
      <c r="K27" s="7" t="s">
        <v>248</v>
      </c>
      <c r="L27" s="42">
        <v>3.3</v>
      </c>
      <c r="M27" s="42">
        <v>3.5</v>
      </c>
      <c r="N27" s="42">
        <v>2</v>
      </c>
      <c r="O27" s="42">
        <v>10.5</v>
      </c>
      <c r="P27" s="42">
        <v>7</v>
      </c>
      <c r="Q27" s="42">
        <v>6.6</v>
      </c>
      <c r="R27" s="42">
        <v>3</v>
      </c>
      <c r="S27" s="42">
        <v>4.0999999999999996</v>
      </c>
      <c r="T27" s="42">
        <v>2.8</v>
      </c>
      <c r="U27" s="42">
        <v>6.3</v>
      </c>
      <c r="V27" s="42">
        <v>9</v>
      </c>
    </row>
    <row r="28" spans="1:22">
      <c r="A28" t="s">
        <v>394</v>
      </c>
      <c r="B28" s="8">
        <v>0.98</v>
      </c>
      <c r="C28" s="8">
        <v>21.437999999999999</v>
      </c>
      <c r="D28" s="31">
        <v>0.11166669999999999</v>
      </c>
      <c r="E28" s="8">
        <v>0.17760000000000001</v>
      </c>
      <c r="F28" s="28">
        <v>194.46</v>
      </c>
      <c r="G28" s="7" t="s">
        <v>1</v>
      </c>
      <c r="H28" s="33" t="s">
        <v>460</v>
      </c>
      <c r="I28" s="33">
        <v>100</v>
      </c>
      <c r="J28" s="44"/>
      <c r="K28" s="7" t="s">
        <v>248</v>
      </c>
      <c r="L28" s="42">
        <v>2.2999999999999998</v>
      </c>
      <c r="M28" s="42">
        <v>3.8</v>
      </c>
      <c r="N28" s="42">
        <v>2.2000000000000002</v>
      </c>
      <c r="O28" s="42">
        <v>11.5</v>
      </c>
      <c r="P28" s="42">
        <v>6.8</v>
      </c>
      <c r="Q28" s="42">
        <v>6.5</v>
      </c>
      <c r="R28" s="42">
        <v>3</v>
      </c>
      <c r="S28" s="42">
        <v>3.7</v>
      </c>
      <c r="T28" s="42">
        <v>2.2999999999999998</v>
      </c>
      <c r="U28" s="42">
        <v>6</v>
      </c>
      <c r="V28" s="42">
        <v>6.5</v>
      </c>
    </row>
    <row r="29" spans="1:22">
      <c r="A29" t="s">
        <v>345</v>
      </c>
      <c r="B29" s="8">
        <v>2.5000000000000001E-2</v>
      </c>
      <c r="C29" s="8">
        <v>37.119999999999997</v>
      </c>
      <c r="D29" s="31">
        <v>0.15</v>
      </c>
      <c r="E29" s="8">
        <v>0.14000000000000001</v>
      </c>
      <c r="F29" s="28">
        <v>177.3</v>
      </c>
      <c r="G29" s="7" t="s">
        <v>2</v>
      </c>
      <c r="H29" s="33" t="s">
        <v>456</v>
      </c>
      <c r="I29" s="33">
        <v>60</v>
      </c>
      <c r="J29" s="44"/>
      <c r="K29" s="7" t="s">
        <v>248</v>
      </c>
      <c r="L29" s="42">
        <v>2.7</v>
      </c>
      <c r="M29" s="42">
        <v>3.4</v>
      </c>
      <c r="N29" s="42">
        <v>2.2000000000000002</v>
      </c>
      <c r="O29" s="42">
        <v>11</v>
      </c>
      <c r="P29" s="42">
        <v>6.8</v>
      </c>
      <c r="Q29" s="42">
        <v>6.5</v>
      </c>
      <c r="R29" s="42">
        <v>3</v>
      </c>
      <c r="S29" s="42">
        <v>4.0999999999999996</v>
      </c>
      <c r="T29" s="42">
        <v>2.4</v>
      </c>
      <c r="U29" s="42">
        <v>6.5</v>
      </c>
      <c r="V29" s="42">
        <v>6.5</v>
      </c>
    </row>
    <row r="30" spans="1:22">
      <c r="A30" t="s">
        <v>332</v>
      </c>
      <c r="B30" s="8">
        <v>0.35897435897435898</v>
      </c>
      <c r="C30" s="8">
        <v>22.214132299999999</v>
      </c>
      <c r="D30" s="31">
        <v>0.48333330000000002</v>
      </c>
      <c r="E30" s="8">
        <v>0.64700000000000002</v>
      </c>
      <c r="F30" s="28">
        <v>164.33333329999999</v>
      </c>
      <c r="G30" s="7" t="s">
        <v>2</v>
      </c>
      <c r="H30" s="33" t="s">
        <v>458</v>
      </c>
      <c r="I30" s="33">
        <v>39</v>
      </c>
      <c r="J30" s="44"/>
      <c r="K30" s="7" t="s">
        <v>248</v>
      </c>
      <c r="L30" s="42">
        <v>2.7</v>
      </c>
      <c r="M30" s="42">
        <v>3.3</v>
      </c>
      <c r="N30" s="42">
        <v>2.5</v>
      </c>
      <c r="O30" s="42">
        <v>9.8000000000000007</v>
      </c>
      <c r="P30" s="42">
        <v>6.6</v>
      </c>
      <c r="Q30" s="42">
        <v>6.2</v>
      </c>
      <c r="R30" s="42">
        <v>2.7</v>
      </c>
      <c r="S30" s="42">
        <v>3.4</v>
      </c>
      <c r="T30" s="42">
        <v>2.8</v>
      </c>
      <c r="U30" s="42">
        <v>7</v>
      </c>
      <c r="V30" s="42">
        <v>7.5</v>
      </c>
    </row>
    <row r="31" spans="1:22">
      <c r="A31" t="s">
        <v>304</v>
      </c>
      <c r="B31" s="8">
        <v>5.0769230769230768E-2</v>
      </c>
      <c r="C31" s="8">
        <v>15.401606299999999</v>
      </c>
      <c r="D31" s="31">
        <v>0.86250000000000004</v>
      </c>
      <c r="E31" s="8">
        <v>1.2455444</v>
      </c>
      <c r="F31" s="28">
        <v>141.65666669999999</v>
      </c>
      <c r="G31" s="7" t="s">
        <v>1</v>
      </c>
      <c r="H31" s="33" t="s">
        <v>459</v>
      </c>
      <c r="I31" s="33">
        <v>975</v>
      </c>
      <c r="J31" s="44"/>
      <c r="K31" s="7" t="s">
        <v>248</v>
      </c>
      <c r="L31" s="42">
        <v>2.5</v>
      </c>
      <c r="M31" s="42">
        <v>3.3</v>
      </c>
      <c r="N31" s="42">
        <v>2</v>
      </c>
      <c r="O31" s="42">
        <v>11.8</v>
      </c>
      <c r="P31" s="42">
        <v>7</v>
      </c>
      <c r="Q31" s="42">
        <v>6.5</v>
      </c>
      <c r="R31" s="42">
        <v>3.3</v>
      </c>
      <c r="S31" s="42">
        <v>3.9</v>
      </c>
      <c r="T31" s="42">
        <v>2.8</v>
      </c>
      <c r="U31" s="42">
        <v>6</v>
      </c>
      <c r="V31" s="42">
        <v>7</v>
      </c>
    </row>
    <row r="32" spans="1:22">
      <c r="A32" t="s">
        <v>370</v>
      </c>
      <c r="B32" s="8">
        <v>0</v>
      </c>
      <c r="C32" s="8">
        <v>15.7022254</v>
      </c>
      <c r="D32" s="31">
        <v>0.9</v>
      </c>
      <c r="E32" s="8">
        <v>2.4777417000000002</v>
      </c>
      <c r="F32" s="28">
        <v>140.71799999999999</v>
      </c>
      <c r="G32" s="7" t="s">
        <v>1</v>
      </c>
      <c r="H32" s="33" t="s">
        <v>456</v>
      </c>
      <c r="I32" s="33">
        <v>5</v>
      </c>
      <c r="J32" s="44"/>
      <c r="K32" s="7" t="s">
        <v>248</v>
      </c>
      <c r="L32" s="42">
        <v>2.7</v>
      </c>
      <c r="M32" s="42">
        <v>3.7</v>
      </c>
      <c r="N32" s="42">
        <v>2.2000000000000002</v>
      </c>
      <c r="O32" s="42">
        <v>10.3</v>
      </c>
      <c r="P32" s="42">
        <v>6.6</v>
      </c>
      <c r="Q32" s="42">
        <v>6.3</v>
      </c>
      <c r="R32" s="42">
        <v>2.9</v>
      </c>
      <c r="S32" s="42">
        <v>3.8</v>
      </c>
      <c r="T32" s="42">
        <v>2.7</v>
      </c>
      <c r="U32" s="42">
        <v>9.5</v>
      </c>
      <c r="V32" s="42">
        <v>11</v>
      </c>
    </row>
    <row r="33" spans="1:22">
      <c r="A33" t="s">
        <v>407</v>
      </c>
      <c r="B33" s="8">
        <v>0.5</v>
      </c>
      <c r="C33" s="8">
        <v>24.38</v>
      </c>
      <c r="D33" s="31">
        <v>0.22500000000000001</v>
      </c>
      <c r="E33" s="8">
        <v>0.93866669999999996</v>
      </c>
      <c r="F33" s="28">
        <v>151.26499999999999</v>
      </c>
      <c r="G33" s="7" t="s">
        <v>2</v>
      </c>
      <c r="H33" s="33" t="s">
        <v>458</v>
      </c>
      <c r="I33" s="33">
        <v>10</v>
      </c>
      <c r="J33" s="44"/>
      <c r="K33" s="7" t="s">
        <v>248</v>
      </c>
      <c r="L33" s="42">
        <v>2.8</v>
      </c>
      <c r="M33" s="42">
        <v>3.9</v>
      </c>
      <c r="N33" s="42">
        <v>2.4</v>
      </c>
      <c r="O33" s="42">
        <v>11.5</v>
      </c>
      <c r="P33" s="42">
        <v>7</v>
      </c>
      <c r="Q33" s="42">
        <v>6.3</v>
      </c>
      <c r="R33" s="42">
        <v>2.8</v>
      </c>
      <c r="S33" s="42">
        <v>4.2</v>
      </c>
      <c r="T33" s="42">
        <v>2.6</v>
      </c>
      <c r="U33" s="42">
        <v>18</v>
      </c>
      <c r="V33" s="42">
        <v>8</v>
      </c>
    </row>
    <row r="34" spans="1:22">
      <c r="A34" t="s">
        <v>398</v>
      </c>
      <c r="B34" s="8">
        <v>0.51903973509933776</v>
      </c>
      <c r="C34" s="8">
        <v>28.386231299999999</v>
      </c>
      <c r="D34" s="31">
        <v>0.2626</v>
      </c>
      <c r="E34" s="8">
        <v>12.4924</v>
      </c>
      <c r="F34" s="28">
        <v>172.5</v>
      </c>
      <c r="G34" s="7" t="s">
        <v>2</v>
      </c>
      <c r="H34" s="33" t="s">
        <v>459</v>
      </c>
      <c r="I34" s="33">
        <v>604</v>
      </c>
      <c r="J34" s="44"/>
      <c r="K34" s="7" t="s">
        <v>248</v>
      </c>
      <c r="L34" s="42">
        <v>2.8</v>
      </c>
      <c r="M34" s="42">
        <v>3.5</v>
      </c>
      <c r="N34" s="42">
        <v>2</v>
      </c>
      <c r="O34" s="42">
        <v>10.3</v>
      </c>
      <c r="P34" s="42">
        <v>6.5</v>
      </c>
      <c r="Q34" s="42">
        <v>6.1</v>
      </c>
      <c r="R34" s="42">
        <v>2.9</v>
      </c>
      <c r="S34" s="42">
        <v>3.5</v>
      </c>
      <c r="T34" s="42">
        <v>2.7</v>
      </c>
      <c r="U34" s="42">
        <v>7</v>
      </c>
      <c r="V34" s="42">
        <v>6</v>
      </c>
    </row>
    <row r="35" spans="1:22">
      <c r="A35" t="s">
        <v>380</v>
      </c>
      <c r="B35" s="8">
        <v>0</v>
      </c>
      <c r="C35" s="8">
        <v>17.377920199999998</v>
      </c>
      <c r="D35" s="31">
        <v>2.375</v>
      </c>
      <c r="E35" s="8">
        <v>79.591399999999993</v>
      </c>
      <c r="F35" s="28">
        <v>255</v>
      </c>
      <c r="G35" s="7" t="s">
        <v>2</v>
      </c>
      <c r="H35" s="33" t="s">
        <v>455</v>
      </c>
      <c r="I35" s="33">
        <v>10</v>
      </c>
      <c r="J35" s="44"/>
      <c r="K35" s="7" t="s">
        <v>248</v>
      </c>
      <c r="L35" s="42">
        <v>2.4</v>
      </c>
      <c r="M35" s="42">
        <v>3.9</v>
      </c>
      <c r="N35" s="42">
        <v>2.2000000000000002</v>
      </c>
      <c r="O35" s="42">
        <v>10.3</v>
      </c>
      <c r="P35" s="42">
        <v>6.3</v>
      </c>
      <c r="Q35" s="42">
        <v>6.3</v>
      </c>
      <c r="R35" s="42">
        <v>3.1</v>
      </c>
      <c r="S35" s="42">
        <v>3.8</v>
      </c>
      <c r="T35" s="42">
        <v>2.7</v>
      </c>
      <c r="U35" s="42">
        <v>8</v>
      </c>
      <c r="V35" s="42">
        <v>6</v>
      </c>
    </row>
    <row r="36" spans="1:22">
      <c r="A36" t="s">
        <v>363</v>
      </c>
      <c r="B36" s="8">
        <v>0</v>
      </c>
      <c r="C36" s="8">
        <v>31.233333300000002</v>
      </c>
      <c r="D36" s="31">
        <v>0.57499999999999996</v>
      </c>
      <c r="E36" s="8">
        <v>1.3082</v>
      </c>
      <c r="F36" s="28">
        <v>132.5</v>
      </c>
      <c r="G36" s="7" t="s">
        <v>2</v>
      </c>
      <c r="H36" s="33" t="s">
        <v>456</v>
      </c>
      <c r="I36" s="33">
        <v>66</v>
      </c>
      <c r="J36" s="44"/>
      <c r="K36" s="7" t="s">
        <v>248</v>
      </c>
      <c r="L36" s="42">
        <v>2.5</v>
      </c>
      <c r="M36" s="42">
        <v>2.9</v>
      </c>
      <c r="N36" s="42">
        <v>1.9</v>
      </c>
      <c r="O36" s="42">
        <v>11</v>
      </c>
      <c r="P36" s="42">
        <v>6.6</v>
      </c>
      <c r="Q36" s="42">
        <v>5.9</v>
      </c>
      <c r="R36" s="42">
        <v>2.2999999999999998</v>
      </c>
      <c r="S36" s="42">
        <v>3.6</v>
      </c>
      <c r="T36" s="42">
        <v>2.6</v>
      </c>
      <c r="U36" s="42">
        <v>5</v>
      </c>
      <c r="V36" s="42">
        <v>6.5</v>
      </c>
    </row>
    <row r="37" spans="1:22">
      <c r="A37" t="s">
        <v>334</v>
      </c>
      <c r="B37" s="8">
        <v>0.42307692307692307</v>
      </c>
      <c r="C37" s="8">
        <v>24.3730297</v>
      </c>
      <c r="D37" s="31">
        <v>0.45400000000000001</v>
      </c>
      <c r="E37" s="8">
        <v>0.91142250000000002</v>
      </c>
      <c r="F37" s="28">
        <v>262.5</v>
      </c>
      <c r="G37" s="7" t="s">
        <v>2</v>
      </c>
      <c r="H37" s="33" t="s">
        <v>456</v>
      </c>
      <c r="I37" s="33">
        <v>65</v>
      </c>
      <c r="J37" s="44"/>
      <c r="K37" s="7" t="s">
        <v>249</v>
      </c>
      <c r="L37" s="42">
        <v>2.8</v>
      </c>
      <c r="M37" s="42">
        <v>3.5</v>
      </c>
      <c r="N37" s="42">
        <v>1.6</v>
      </c>
      <c r="O37" s="42">
        <v>9</v>
      </c>
      <c r="P37" s="42">
        <v>5.7</v>
      </c>
      <c r="Q37" s="42">
        <v>4.9000000000000004</v>
      </c>
      <c r="R37" s="42">
        <v>1.8</v>
      </c>
      <c r="S37" s="42">
        <v>2.6</v>
      </c>
      <c r="T37" s="42">
        <v>2.2000000000000002</v>
      </c>
      <c r="U37" s="42"/>
      <c r="V37" s="42"/>
    </row>
    <row r="38" spans="1:22">
      <c r="A38" t="s">
        <v>346</v>
      </c>
      <c r="B38" s="8">
        <v>9.0090090090090089E-3</v>
      </c>
      <c r="C38" s="8">
        <v>19.616242499999998</v>
      </c>
      <c r="D38" s="31">
        <v>0.39300000000000002</v>
      </c>
      <c r="E38" s="8">
        <v>1.1628814999999999</v>
      </c>
      <c r="F38" s="28">
        <v>232.04499999999999</v>
      </c>
      <c r="G38" s="7" t="s">
        <v>2</v>
      </c>
      <c r="H38" s="33" t="s">
        <v>456</v>
      </c>
      <c r="I38" s="33">
        <v>111</v>
      </c>
      <c r="J38" s="44"/>
      <c r="K38" s="7" t="s">
        <v>249</v>
      </c>
      <c r="L38" s="42">
        <v>2.7</v>
      </c>
      <c r="M38" s="42">
        <v>3</v>
      </c>
      <c r="N38" s="42">
        <v>1.3</v>
      </c>
      <c r="O38" s="42">
        <v>9.9</v>
      </c>
      <c r="P38" s="42">
        <v>6.2</v>
      </c>
      <c r="Q38" s="42">
        <v>5.2</v>
      </c>
      <c r="R38" s="42">
        <v>2.2999999999999998</v>
      </c>
      <c r="S38" s="42">
        <v>2.7</v>
      </c>
      <c r="T38" s="42">
        <v>1.9</v>
      </c>
      <c r="U38" s="42"/>
      <c r="V38" s="42"/>
    </row>
    <row r="39" spans="1:22">
      <c r="A39" t="s">
        <v>403</v>
      </c>
      <c r="B39" s="8">
        <v>0.5</v>
      </c>
      <c r="C39" s="8">
        <v>26.684999999999999</v>
      </c>
      <c r="D39" s="31">
        <v>0.45</v>
      </c>
      <c r="E39" s="8">
        <v>0.1</v>
      </c>
      <c r="F39" s="28">
        <v>180.68</v>
      </c>
      <c r="G39" s="7" t="s">
        <v>2</v>
      </c>
      <c r="H39" s="33" t="s">
        <v>458</v>
      </c>
      <c r="I39" s="33">
        <v>5</v>
      </c>
      <c r="J39" s="44"/>
      <c r="K39" s="7" t="s">
        <v>249</v>
      </c>
      <c r="L39" s="42">
        <v>3.1</v>
      </c>
      <c r="M39" s="42">
        <v>3.6</v>
      </c>
      <c r="N39" s="42">
        <v>1.3</v>
      </c>
      <c r="O39" s="42">
        <v>8.4</v>
      </c>
      <c r="P39" s="42">
        <v>5.5</v>
      </c>
      <c r="Q39" s="42">
        <v>5.3</v>
      </c>
      <c r="R39" s="42">
        <v>2.2000000000000002</v>
      </c>
      <c r="S39" s="42">
        <v>3</v>
      </c>
      <c r="T39" s="42">
        <v>2</v>
      </c>
      <c r="U39" s="42">
        <v>10</v>
      </c>
      <c r="V39" s="42">
        <v>18</v>
      </c>
    </row>
    <row r="40" spans="1:22">
      <c r="A40" t="s">
        <v>431</v>
      </c>
      <c r="B40" s="8">
        <v>1</v>
      </c>
      <c r="C40" s="8">
        <v>16.36</v>
      </c>
      <c r="D40" s="31">
        <v>0.26</v>
      </c>
      <c r="E40" s="8">
        <v>1.77</v>
      </c>
      <c r="F40" s="28">
        <v>262</v>
      </c>
      <c r="G40" s="7" t="s">
        <v>2</v>
      </c>
      <c r="H40" s="33" t="s">
        <v>456</v>
      </c>
      <c r="I40" s="33">
        <v>56</v>
      </c>
      <c r="J40" s="44"/>
      <c r="K40" s="7" t="s">
        <v>249</v>
      </c>
      <c r="L40" s="42">
        <v>3.6</v>
      </c>
      <c r="M40" s="42">
        <v>3.5</v>
      </c>
      <c r="N40" s="42">
        <v>1.2</v>
      </c>
      <c r="O40" s="42">
        <v>9.8000000000000007</v>
      </c>
      <c r="P40" s="42">
        <v>5.5</v>
      </c>
      <c r="Q40" s="42">
        <v>5.6</v>
      </c>
      <c r="R40" s="42">
        <v>2.2999999999999998</v>
      </c>
      <c r="S40" s="42">
        <v>3.3</v>
      </c>
      <c r="T40" s="42">
        <v>2.2999999999999998</v>
      </c>
      <c r="U40" s="42"/>
      <c r="V40" s="42"/>
    </row>
    <row r="41" spans="1:22">
      <c r="A41" t="s">
        <v>335</v>
      </c>
      <c r="B41" s="8">
        <v>0.51833092136999515</v>
      </c>
      <c r="C41" s="8">
        <v>23.619157900000001</v>
      </c>
      <c r="D41" s="31">
        <v>0.83333330000000005</v>
      </c>
      <c r="E41" s="8">
        <v>2.3752499999999999</v>
      </c>
      <c r="F41" s="28">
        <v>273.04750000000001</v>
      </c>
      <c r="G41" s="7" t="s">
        <v>2</v>
      </c>
      <c r="H41" s="33" t="s">
        <v>459</v>
      </c>
      <c r="I41" s="33">
        <v>2073</v>
      </c>
      <c r="J41" s="44"/>
      <c r="K41" s="7" t="s">
        <v>249</v>
      </c>
      <c r="L41" s="42">
        <v>3.8</v>
      </c>
      <c r="M41" s="42">
        <v>3.6</v>
      </c>
      <c r="N41" s="42">
        <v>1.1000000000000001</v>
      </c>
      <c r="O41" s="42">
        <v>10.4</v>
      </c>
      <c r="P41" s="42">
        <v>6.1</v>
      </c>
      <c r="Q41" s="42">
        <v>5.3</v>
      </c>
      <c r="R41" s="42">
        <v>2</v>
      </c>
      <c r="S41" s="42">
        <v>3.2</v>
      </c>
      <c r="T41" s="42">
        <v>2.2000000000000002</v>
      </c>
      <c r="U41" s="42">
        <v>7</v>
      </c>
      <c r="V41" s="42">
        <v>16</v>
      </c>
    </row>
    <row r="42" spans="1:22">
      <c r="A42" t="s">
        <v>396</v>
      </c>
      <c r="B42" s="8">
        <v>0</v>
      </c>
      <c r="C42" s="8">
        <v>36.512500000000003</v>
      </c>
      <c r="D42" s="31">
        <v>0.75</v>
      </c>
      <c r="E42" s="8">
        <v>7.4090900000000001E-2</v>
      </c>
      <c r="F42" s="28">
        <v>160.6925</v>
      </c>
      <c r="G42" s="7" t="s">
        <v>2</v>
      </c>
      <c r="H42" s="33" t="s">
        <v>456</v>
      </c>
      <c r="I42" s="33">
        <v>5</v>
      </c>
      <c r="J42" s="44"/>
      <c r="K42" s="7" t="s">
        <v>249</v>
      </c>
      <c r="L42" s="42">
        <v>2.7</v>
      </c>
      <c r="M42" s="42">
        <v>3.7</v>
      </c>
      <c r="N42" s="42">
        <v>1.8</v>
      </c>
      <c r="O42" s="42">
        <v>10.199999999999999</v>
      </c>
      <c r="P42" s="42">
        <v>6.2</v>
      </c>
      <c r="Q42" s="42">
        <v>5.6</v>
      </c>
      <c r="R42" s="42">
        <v>2.4</v>
      </c>
      <c r="S42" s="42">
        <v>3.1</v>
      </c>
      <c r="T42" s="42">
        <v>2.4</v>
      </c>
      <c r="U42" s="42">
        <v>8</v>
      </c>
      <c r="V42" s="42">
        <v>10</v>
      </c>
    </row>
    <row r="43" spans="1:22">
      <c r="A43" t="s">
        <v>414</v>
      </c>
      <c r="B43" s="8">
        <v>0.5</v>
      </c>
      <c r="C43" s="8">
        <v>26.92</v>
      </c>
      <c r="D43" s="31">
        <v>1.0333333</v>
      </c>
      <c r="E43" s="8">
        <v>0.1277778</v>
      </c>
      <c r="F43" s="28">
        <v>208</v>
      </c>
      <c r="G43" s="7" t="s">
        <v>2</v>
      </c>
      <c r="H43" s="33" t="s">
        <v>456</v>
      </c>
      <c r="I43" s="33">
        <v>2</v>
      </c>
      <c r="J43" s="44"/>
      <c r="K43" s="7" t="s">
        <v>249</v>
      </c>
      <c r="L43" s="42">
        <v>2.9</v>
      </c>
      <c r="M43" s="42">
        <v>5.0999999999999996</v>
      </c>
      <c r="N43" s="42">
        <v>2</v>
      </c>
      <c r="O43" s="42">
        <v>11</v>
      </c>
      <c r="P43" s="42">
        <v>6.5</v>
      </c>
      <c r="Q43" s="42">
        <v>6.1</v>
      </c>
      <c r="R43" s="42">
        <v>3</v>
      </c>
      <c r="S43" s="42">
        <v>3.7</v>
      </c>
      <c r="T43" s="42">
        <v>2</v>
      </c>
      <c r="U43" s="42"/>
      <c r="V43" s="42"/>
    </row>
    <row r="44" spans="1:22">
      <c r="A44" t="s">
        <v>410</v>
      </c>
      <c r="B44" s="8">
        <v>0.63749999999999996</v>
      </c>
      <c r="C44" s="8">
        <v>9.2240000000000002</v>
      </c>
      <c r="D44" s="31">
        <v>0.28125</v>
      </c>
      <c r="E44" s="8">
        <v>1.3716714000000001</v>
      </c>
      <c r="F44" s="28">
        <v>236.3075</v>
      </c>
      <c r="G44" s="7" t="s">
        <v>2</v>
      </c>
      <c r="H44" s="33" t="s">
        <v>456</v>
      </c>
      <c r="I44" s="33">
        <v>40</v>
      </c>
      <c r="J44" s="44"/>
      <c r="K44" s="7" t="s">
        <v>249</v>
      </c>
      <c r="L44" s="42">
        <v>2.8</v>
      </c>
      <c r="M44" s="42">
        <v>4.0999999999999996</v>
      </c>
      <c r="N44" s="42">
        <v>2.2000000000000002</v>
      </c>
      <c r="O44" s="42">
        <v>10.5</v>
      </c>
      <c r="P44" s="42">
        <v>6.2</v>
      </c>
      <c r="Q44" s="42">
        <v>5.7</v>
      </c>
      <c r="R44" s="42">
        <v>2.5</v>
      </c>
      <c r="S44" s="42">
        <v>3.1</v>
      </c>
      <c r="T44" s="42">
        <v>1.9</v>
      </c>
      <c r="U44" s="42">
        <v>6</v>
      </c>
      <c r="V44" s="42">
        <v>6</v>
      </c>
    </row>
    <row r="45" spans="1:22">
      <c r="A45" t="s">
        <v>445</v>
      </c>
      <c r="B45" s="8">
        <v>1</v>
      </c>
      <c r="C45" s="8">
        <v>22.57</v>
      </c>
      <c r="D45" s="31">
        <v>0.17499999999999999</v>
      </c>
      <c r="E45" s="8">
        <v>1.9623999999999999</v>
      </c>
      <c r="F45" s="28">
        <v>283.00333330000001</v>
      </c>
      <c r="G45" s="7" t="s">
        <v>1</v>
      </c>
      <c r="H45" s="33" t="s">
        <v>456</v>
      </c>
      <c r="I45" s="33">
        <v>74</v>
      </c>
      <c r="J45" s="44"/>
      <c r="K45" s="7" t="s">
        <v>249</v>
      </c>
      <c r="L45" s="42">
        <v>2.8</v>
      </c>
      <c r="M45" s="42">
        <v>3.8</v>
      </c>
      <c r="N45" s="42">
        <v>1.5</v>
      </c>
      <c r="O45" s="42">
        <v>10</v>
      </c>
      <c r="P45" s="42">
        <v>6.1</v>
      </c>
      <c r="Q45" s="42">
        <v>5.3</v>
      </c>
      <c r="R45" s="42">
        <v>2.2999999999999998</v>
      </c>
      <c r="S45" s="42">
        <v>3.3</v>
      </c>
      <c r="T45" s="42">
        <v>1.8</v>
      </c>
      <c r="U45" s="42">
        <v>6.5</v>
      </c>
      <c r="V45" s="42">
        <v>18</v>
      </c>
    </row>
    <row r="46" spans="1:22">
      <c r="A46" t="s">
        <v>317</v>
      </c>
      <c r="B46" s="8">
        <v>0</v>
      </c>
      <c r="C46" s="8">
        <v>37.75</v>
      </c>
      <c r="D46" s="31">
        <v>0.1666667</v>
      </c>
      <c r="E46" s="8">
        <v>0.49349999999999999</v>
      </c>
      <c r="F46" s="28">
        <v>177</v>
      </c>
      <c r="G46" s="7" t="s">
        <v>1</v>
      </c>
      <c r="H46" s="33" t="s">
        <v>458</v>
      </c>
      <c r="I46" s="33">
        <v>6</v>
      </c>
      <c r="J46" s="44"/>
      <c r="K46" s="7" t="s">
        <v>249</v>
      </c>
      <c r="L46" s="42">
        <v>2.7</v>
      </c>
      <c r="M46" s="42">
        <v>4.5</v>
      </c>
      <c r="N46" s="42">
        <v>1.8</v>
      </c>
      <c r="O46" s="42">
        <v>10.5</v>
      </c>
      <c r="P46" s="42">
        <v>6.3</v>
      </c>
      <c r="Q46" s="42">
        <v>5.5</v>
      </c>
      <c r="R46" s="42">
        <v>2.6</v>
      </c>
      <c r="S46" s="42">
        <v>3.3</v>
      </c>
      <c r="T46" s="42">
        <v>2.1</v>
      </c>
      <c r="U46" s="42">
        <v>5.5</v>
      </c>
      <c r="V46" s="42">
        <v>9</v>
      </c>
    </row>
    <row r="47" spans="1:22">
      <c r="A47" t="s">
        <v>425</v>
      </c>
      <c r="B47" s="8">
        <v>1</v>
      </c>
      <c r="C47" s="8">
        <v>23.094999999999999</v>
      </c>
      <c r="D47" s="31">
        <v>0.3</v>
      </c>
      <c r="E47" s="8">
        <v>0.1222</v>
      </c>
      <c r="F47" s="28">
        <v>222.60499999999999</v>
      </c>
      <c r="G47" s="7" t="s">
        <v>1</v>
      </c>
      <c r="H47" s="33" t="s">
        <v>458</v>
      </c>
      <c r="I47" s="33">
        <v>60</v>
      </c>
      <c r="J47" s="44"/>
      <c r="K47" s="7" t="s">
        <v>249</v>
      </c>
      <c r="L47" s="42">
        <v>2.5</v>
      </c>
      <c r="M47" s="42">
        <v>5.0999999999999996</v>
      </c>
      <c r="N47" s="42">
        <v>2.2000000000000002</v>
      </c>
      <c r="O47" s="42">
        <v>11.5</v>
      </c>
      <c r="P47" s="42">
        <v>6.8</v>
      </c>
      <c r="Q47" s="42">
        <v>5.7</v>
      </c>
      <c r="R47" s="42">
        <v>2.5</v>
      </c>
      <c r="S47" s="42">
        <v>3.5</v>
      </c>
      <c r="T47" s="42">
        <v>1.9</v>
      </c>
      <c r="U47" s="42">
        <v>8</v>
      </c>
      <c r="V47" s="42">
        <v>13</v>
      </c>
    </row>
    <row r="48" spans="1:22">
      <c r="A48" t="s">
        <v>397</v>
      </c>
      <c r="B48" s="8">
        <v>0.28260869565217389</v>
      </c>
      <c r="C48" s="8">
        <v>13.0375</v>
      </c>
      <c r="D48" s="31">
        <v>0.42499999999999999</v>
      </c>
      <c r="E48" s="8">
        <v>0.93</v>
      </c>
      <c r="F48" s="28">
        <v>187.95500000000001</v>
      </c>
      <c r="G48" s="7" t="s">
        <v>2</v>
      </c>
      <c r="H48" s="33" t="s">
        <v>456</v>
      </c>
      <c r="I48" s="33">
        <v>23</v>
      </c>
      <c r="J48" s="44"/>
      <c r="K48" s="7" t="s">
        <v>249</v>
      </c>
      <c r="L48" s="42">
        <v>2.4</v>
      </c>
      <c r="M48" s="42">
        <v>3.5</v>
      </c>
      <c r="N48" s="42">
        <v>1.7</v>
      </c>
      <c r="O48" s="42">
        <v>11</v>
      </c>
      <c r="P48" s="42">
        <v>6.4</v>
      </c>
      <c r="Q48" s="42">
        <v>5.8</v>
      </c>
      <c r="R48" s="42">
        <v>2.9</v>
      </c>
      <c r="S48" s="42">
        <v>3.4</v>
      </c>
      <c r="T48" s="42">
        <v>1.9</v>
      </c>
      <c r="U48" s="42"/>
      <c r="V48" s="42"/>
    </row>
    <row r="49" spans="1:22">
      <c r="A49" t="s">
        <v>322</v>
      </c>
      <c r="B49" s="8">
        <v>0.34615384615384615</v>
      </c>
      <c r="C49" s="8">
        <v>23.875</v>
      </c>
      <c r="D49" s="31">
        <v>0.6875</v>
      </c>
      <c r="E49" s="8">
        <v>4.0380000000000003</v>
      </c>
      <c r="F49" s="28">
        <v>200</v>
      </c>
      <c r="G49" s="7" t="s">
        <v>1</v>
      </c>
      <c r="H49" s="33" t="s">
        <v>458</v>
      </c>
      <c r="I49" s="33">
        <v>26</v>
      </c>
      <c r="J49" s="44"/>
      <c r="K49" s="7" t="s">
        <v>249</v>
      </c>
      <c r="L49" s="42">
        <v>2.2000000000000002</v>
      </c>
      <c r="M49" s="42">
        <v>3.3</v>
      </c>
      <c r="N49" s="42">
        <v>1.2</v>
      </c>
      <c r="O49" s="42">
        <v>9</v>
      </c>
      <c r="P49" s="42">
        <v>5.5</v>
      </c>
      <c r="Q49" s="42">
        <v>5</v>
      </c>
      <c r="R49" s="42">
        <v>2.2999999999999998</v>
      </c>
      <c r="S49" s="42">
        <v>3</v>
      </c>
      <c r="T49" s="42">
        <v>1.8</v>
      </c>
      <c r="U49" s="42">
        <v>6</v>
      </c>
      <c r="V49" s="42">
        <v>9</v>
      </c>
    </row>
    <row r="50" spans="1:22">
      <c r="A50" t="s">
        <v>347</v>
      </c>
      <c r="B50" s="8">
        <v>0</v>
      </c>
      <c r="C50" s="8">
        <v>25.066666699999999</v>
      </c>
      <c r="D50" s="31">
        <v>0.55000000000000004</v>
      </c>
      <c r="E50" s="8">
        <v>1.9477500000000001</v>
      </c>
      <c r="F50" s="28">
        <v>265.255</v>
      </c>
      <c r="G50" s="7" t="s">
        <v>2</v>
      </c>
      <c r="H50" s="33" t="s">
        <v>456</v>
      </c>
      <c r="I50" s="33">
        <v>5</v>
      </c>
      <c r="J50" s="44"/>
      <c r="K50" s="7" t="s">
        <v>249</v>
      </c>
      <c r="L50" s="42">
        <v>2.6</v>
      </c>
      <c r="M50" s="42">
        <v>3.7</v>
      </c>
      <c r="N50" s="42">
        <v>1.5</v>
      </c>
      <c r="O50" s="42">
        <v>10.3</v>
      </c>
      <c r="P50" s="42">
        <v>5.9</v>
      </c>
      <c r="Q50" s="42">
        <v>5.4</v>
      </c>
      <c r="R50" s="42">
        <v>2.4</v>
      </c>
      <c r="S50" s="42">
        <v>3.2</v>
      </c>
      <c r="T50" s="42">
        <v>2</v>
      </c>
      <c r="U50" s="42"/>
      <c r="V50" s="42"/>
    </row>
    <row r="51" spans="1:22">
      <c r="A51" t="s">
        <v>447</v>
      </c>
      <c r="B51" s="8">
        <v>1</v>
      </c>
      <c r="C51" s="8">
        <v>19.357285699999998</v>
      </c>
      <c r="D51" s="31">
        <v>0.48333330000000002</v>
      </c>
      <c r="E51" s="8">
        <v>0.9105143</v>
      </c>
      <c r="F51" s="28">
        <v>267</v>
      </c>
      <c r="G51" s="7" t="s">
        <v>2</v>
      </c>
      <c r="H51" s="33" t="s">
        <v>456</v>
      </c>
      <c r="I51" s="33">
        <v>9</v>
      </c>
      <c r="J51" s="44"/>
      <c r="K51" s="7" t="s">
        <v>249</v>
      </c>
      <c r="L51" s="42">
        <v>2.8</v>
      </c>
      <c r="M51" s="42">
        <v>4.4000000000000004</v>
      </c>
      <c r="N51" s="42">
        <v>1.5</v>
      </c>
      <c r="O51" s="42">
        <v>10</v>
      </c>
      <c r="P51" s="42">
        <v>5.7</v>
      </c>
      <c r="Q51" s="42">
        <v>5</v>
      </c>
      <c r="R51" s="42">
        <v>2</v>
      </c>
      <c r="S51" s="42">
        <v>3</v>
      </c>
      <c r="T51" s="42">
        <v>1.7</v>
      </c>
      <c r="U51" s="42">
        <v>5</v>
      </c>
      <c r="V51" s="42">
        <v>12.5</v>
      </c>
    </row>
    <row r="52" spans="1:22">
      <c r="A52" t="s">
        <v>417</v>
      </c>
      <c r="B52" s="8">
        <v>0.99938195302843014</v>
      </c>
      <c r="C52" s="8">
        <v>34.031999999999996</v>
      </c>
      <c r="D52" s="31">
        <v>0.33</v>
      </c>
      <c r="E52" s="8">
        <v>0.49</v>
      </c>
      <c r="F52" s="28">
        <v>424.47500000000002</v>
      </c>
      <c r="G52" s="7" t="s">
        <v>2</v>
      </c>
      <c r="H52" s="33" t="s">
        <v>456</v>
      </c>
      <c r="I52" s="33">
        <v>1618</v>
      </c>
      <c r="J52" s="44"/>
      <c r="K52" s="7" t="s">
        <v>249</v>
      </c>
      <c r="L52" s="42">
        <v>3.3</v>
      </c>
      <c r="M52" s="42">
        <v>4.5999999999999996</v>
      </c>
      <c r="N52" s="42">
        <v>1.5</v>
      </c>
      <c r="O52" s="42">
        <v>9.5</v>
      </c>
      <c r="P52" s="42">
        <v>5.3</v>
      </c>
      <c r="Q52" s="42">
        <v>5.0999999999999996</v>
      </c>
      <c r="R52" s="42">
        <v>2.2999999999999998</v>
      </c>
      <c r="S52" s="42">
        <v>2.8</v>
      </c>
      <c r="T52" s="42">
        <v>1.8</v>
      </c>
      <c r="U52" s="42"/>
      <c r="V52" s="42"/>
    </row>
    <row r="53" spans="1:22">
      <c r="A53" t="s">
        <v>353</v>
      </c>
      <c r="B53" s="8">
        <v>0</v>
      </c>
      <c r="C53" s="8">
        <v>23.170307699999999</v>
      </c>
      <c r="D53" s="31">
        <v>0.10833329999999999</v>
      </c>
      <c r="E53" s="8">
        <v>19.876726699999999</v>
      </c>
      <c r="F53" s="28">
        <v>388</v>
      </c>
      <c r="G53" s="7" t="s">
        <v>2</v>
      </c>
      <c r="H53" s="33" t="s">
        <v>456</v>
      </c>
      <c r="I53" s="33">
        <v>13</v>
      </c>
      <c r="J53" s="44"/>
      <c r="K53" s="7" t="s">
        <v>249</v>
      </c>
      <c r="L53" s="42">
        <v>3.5</v>
      </c>
      <c r="M53" s="42">
        <v>5.0999999999999996</v>
      </c>
      <c r="N53" s="42">
        <v>2</v>
      </c>
      <c r="O53" s="42">
        <v>11</v>
      </c>
      <c r="P53" s="42">
        <v>5.9</v>
      </c>
      <c r="Q53" s="42">
        <v>5.6</v>
      </c>
      <c r="R53" s="42">
        <v>2.2999999999999998</v>
      </c>
      <c r="S53" s="42">
        <v>3.4</v>
      </c>
      <c r="T53" s="42">
        <v>2</v>
      </c>
      <c r="U53" s="42">
        <v>5</v>
      </c>
      <c r="V53" s="42">
        <v>10</v>
      </c>
    </row>
    <row r="54" spans="1:22">
      <c r="A54" t="s">
        <v>323</v>
      </c>
      <c r="B54" s="8">
        <v>0.96237623762376234</v>
      </c>
      <c r="C54" s="8">
        <v>17.0499689</v>
      </c>
      <c r="D54" s="31">
        <v>6.25E-2</v>
      </c>
      <c r="E54" s="8">
        <v>0.37512499999999999</v>
      </c>
      <c r="F54" s="28">
        <v>327.33</v>
      </c>
      <c r="G54" s="7" t="s">
        <v>2</v>
      </c>
      <c r="H54" s="33" t="s">
        <v>456</v>
      </c>
      <c r="I54" s="33">
        <v>505</v>
      </c>
      <c r="J54" s="44"/>
      <c r="K54" s="7" t="s">
        <v>249</v>
      </c>
      <c r="L54" s="42">
        <v>2.9</v>
      </c>
      <c r="M54" s="42">
        <v>4.9000000000000004</v>
      </c>
      <c r="N54" s="42">
        <v>1.7</v>
      </c>
      <c r="O54" s="42">
        <v>11</v>
      </c>
      <c r="P54" s="42">
        <v>6.2</v>
      </c>
      <c r="Q54" s="42">
        <v>5.7</v>
      </c>
      <c r="R54" s="42">
        <v>2.7</v>
      </c>
      <c r="S54" s="42">
        <v>3.1</v>
      </c>
      <c r="T54" s="42">
        <v>1.8</v>
      </c>
      <c r="U54" s="42">
        <v>8</v>
      </c>
      <c r="V54" s="42">
        <v>14</v>
      </c>
    </row>
    <row r="55" spans="1:22">
      <c r="A55" t="s">
        <v>387</v>
      </c>
      <c r="B55" s="8">
        <v>0.25</v>
      </c>
      <c r="C55" s="8">
        <v>28.538008699999999</v>
      </c>
      <c r="D55" s="31">
        <v>0.6</v>
      </c>
      <c r="E55" s="8">
        <v>3.0920285999999999</v>
      </c>
      <c r="F55" s="28">
        <v>133</v>
      </c>
      <c r="G55" s="7" t="s">
        <v>1</v>
      </c>
      <c r="H55" s="33" t="s">
        <v>458</v>
      </c>
      <c r="I55" s="33">
        <v>2</v>
      </c>
      <c r="J55" s="44"/>
      <c r="K55" s="7" t="s">
        <v>249</v>
      </c>
      <c r="L55" s="42">
        <v>2.5</v>
      </c>
      <c r="M55" s="42">
        <v>3.5</v>
      </c>
      <c r="N55" s="42">
        <v>1.3</v>
      </c>
      <c r="O55" s="42">
        <v>9.5</v>
      </c>
      <c r="P55" s="42">
        <v>5.7</v>
      </c>
      <c r="Q55" s="42">
        <v>4.9000000000000004</v>
      </c>
      <c r="R55" s="42">
        <v>1.8</v>
      </c>
      <c r="S55" s="42">
        <v>2.8</v>
      </c>
      <c r="T55" s="42">
        <v>2</v>
      </c>
      <c r="U55" s="42"/>
      <c r="V55" s="42"/>
    </row>
    <row r="56" spans="1:22">
      <c r="A56" t="s">
        <v>310</v>
      </c>
      <c r="B56" s="8">
        <v>0.33655913978494623</v>
      </c>
      <c r="C56" s="8">
        <v>34.678571400000003</v>
      </c>
      <c r="D56" s="31">
        <v>0.70833330000000005</v>
      </c>
      <c r="E56" s="8">
        <v>9.4454867</v>
      </c>
      <c r="F56" s="28">
        <v>140</v>
      </c>
      <c r="G56" s="7" t="s">
        <v>2</v>
      </c>
      <c r="H56" s="33" t="s">
        <v>458</v>
      </c>
      <c r="I56" s="33">
        <v>930</v>
      </c>
      <c r="J56" s="44"/>
      <c r="K56" s="7" t="s">
        <v>249</v>
      </c>
      <c r="L56" s="42">
        <v>2.4</v>
      </c>
      <c r="M56" s="42">
        <v>4</v>
      </c>
      <c r="N56" s="42">
        <v>1.7</v>
      </c>
      <c r="O56" s="42">
        <v>10.5</v>
      </c>
      <c r="P56" s="42">
        <v>5.9</v>
      </c>
      <c r="Q56" s="42">
        <v>5.9</v>
      </c>
      <c r="R56" s="42">
        <v>2.6</v>
      </c>
      <c r="S56" s="42">
        <v>3.4</v>
      </c>
      <c r="T56" s="42">
        <v>2</v>
      </c>
      <c r="U56" s="42">
        <v>5.5</v>
      </c>
      <c r="V56" s="42">
        <v>9</v>
      </c>
    </row>
    <row r="57" spans="1:22">
      <c r="A57" t="s">
        <v>427</v>
      </c>
      <c r="B57" s="8">
        <v>1</v>
      </c>
      <c r="C57" s="8">
        <v>14.04</v>
      </c>
      <c r="D57" s="31">
        <v>0.42499999999999999</v>
      </c>
      <c r="E57" s="8">
        <v>1.577</v>
      </c>
      <c r="F57" s="28">
        <v>198.67</v>
      </c>
      <c r="G57" s="7" t="s">
        <v>2</v>
      </c>
      <c r="H57" s="33" t="s">
        <v>456</v>
      </c>
      <c r="I57" s="33">
        <v>9</v>
      </c>
      <c r="J57" s="44"/>
      <c r="K57" s="7" t="s">
        <v>249</v>
      </c>
      <c r="L57" s="42">
        <v>3</v>
      </c>
      <c r="M57" s="42">
        <v>3.7</v>
      </c>
      <c r="N57" s="42">
        <v>1.4</v>
      </c>
      <c r="O57" s="42">
        <v>10</v>
      </c>
      <c r="P57" s="42">
        <v>5.6</v>
      </c>
      <c r="Q57" s="42">
        <v>4.9000000000000004</v>
      </c>
      <c r="R57" s="42">
        <v>2.1</v>
      </c>
      <c r="S57" s="42">
        <v>2.9</v>
      </c>
      <c r="T57" s="42">
        <v>1.8</v>
      </c>
      <c r="U57" s="42">
        <v>7</v>
      </c>
      <c r="V57" s="42">
        <v>13</v>
      </c>
    </row>
    <row r="58" spans="1:22">
      <c r="A58" t="s">
        <v>309</v>
      </c>
      <c r="B58" s="8">
        <v>0.21973684210526315</v>
      </c>
      <c r="C58" s="8">
        <v>26.875934099999998</v>
      </c>
      <c r="D58" s="31">
        <v>0.5</v>
      </c>
      <c r="E58" s="8">
        <v>0.73229089999999997</v>
      </c>
      <c r="F58" s="28">
        <v>169.4566667</v>
      </c>
      <c r="G58" s="7" t="s">
        <v>2</v>
      </c>
      <c r="H58" s="33" t="s">
        <v>456</v>
      </c>
      <c r="I58" s="33">
        <v>760</v>
      </c>
      <c r="J58" s="44"/>
      <c r="K58" s="7" t="s">
        <v>249</v>
      </c>
      <c r="L58" s="42">
        <v>2.5</v>
      </c>
      <c r="M58" s="42">
        <v>4.3</v>
      </c>
      <c r="N58" s="42">
        <v>1.6</v>
      </c>
      <c r="O58" s="42">
        <v>10.5</v>
      </c>
      <c r="P58" s="42">
        <v>5.6</v>
      </c>
      <c r="Q58" s="42">
        <v>5</v>
      </c>
      <c r="R58" s="42">
        <v>2.2000000000000002</v>
      </c>
      <c r="S58" s="42">
        <v>2.6</v>
      </c>
      <c r="T58" s="42">
        <v>1.8</v>
      </c>
      <c r="U58" s="42">
        <v>5</v>
      </c>
      <c r="V58" s="42">
        <v>10</v>
      </c>
    </row>
    <row r="59" spans="1:22">
      <c r="A59" t="s">
        <v>440</v>
      </c>
      <c r="B59" s="8">
        <v>1</v>
      </c>
      <c r="C59" s="8">
        <v>20.786913500000001</v>
      </c>
      <c r="D59" s="31">
        <v>0.38333329999999999</v>
      </c>
      <c r="E59" s="8">
        <v>0.50597080000000005</v>
      </c>
      <c r="F59" s="28">
        <v>228.13249999999999</v>
      </c>
      <c r="G59" s="7" t="s">
        <v>2</v>
      </c>
      <c r="H59" s="33" t="s">
        <v>456</v>
      </c>
      <c r="I59" s="33">
        <v>26</v>
      </c>
      <c r="J59" s="44"/>
      <c r="K59" s="7" t="s">
        <v>249</v>
      </c>
      <c r="L59" s="42">
        <v>3.3</v>
      </c>
      <c r="M59" s="42">
        <v>4.3</v>
      </c>
      <c r="N59" s="42">
        <v>2</v>
      </c>
      <c r="O59" s="42">
        <v>11</v>
      </c>
      <c r="P59" s="42">
        <v>6.2</v>
      </c>
      <c r="Q59" s="42">
        <v>5.9</v>
      </c>
      <c r="R59" s="42">
        <v>2.7</v>
      </c>
      <c r="S59" s="42">
        <v>3.8</v>
      </c>
      <c r="T59" s="42">
        <v>2</v>
      </c>
      <c r="U59" s="42">
        <v>10</v>
      </c>
      <c r="V59" s="42">
        <v>15.5</v>
      </c>
    </row>
    <row r="60" spans="1:22">
      <c r="A60" t="s">
        <v>371</v>
      </c>
      <c r="B60" s="8">
        <v>0</v>
      </c>
      <c r="C60" s="8">
        <v>21.175000000000001</v>
      </c>
      <c r="D60" s="31">
        <v>0.40833330000000001</v>
      </c>
      <c r="E60" s="8">
        <v>8.3606400000000001</v>
      </c>
      <c r="F60" s="28">
        <v>237.5</v>
      </c>
      <c r="G60" s="7" t="s">
        <v>2</v>
      </c>
      <c r="H60" s="33" t="s">
        <v>456</v>
      </c>
      <c r="I60" s="33">
        <v>19</v>
      </c>
      <c r="J60" s="44"/>
      <c r="K60" s="7" t="s">
        <v>250</v>
      </c>
      <c r="L60" s="42">
        <v>2.4</v>
      </c>
      <c r="M60" s="42">
        <v>2.9</v>
      </c>
      <c r="N60" s="42">
        <v>1.1000000000000001</v>
      </c>
      <c r="O60" s="42">
        <v>8</v>
      </c>
      <c r="P60" s="42">
        <v>5</v>
      </c>
      <c r="Q60" s="42">
        <v>4.0999999999999996</v>
      </c>
      <c r="R60" s="42">
        <v>1.8</v>
      </c>
      <c r="S60" s="42">
        <v>2.4</v>
      </c>
      <c r="T60" s="42">
        <v>1.9</v>
      </c>
      <c r="U60" s="42">
        <v>8.5</v>
      </c>
      <c r="V60" s="42">
        <v>11</v>
      </c>
    </row>
    <row r="61" spans="1:22">
      <c r="A61" t="s">
        <v>376</v>
      </c>
      <c r="B61" s="8">
        <v>9.0909090909090912E-2</v>
      </c>
      <c r="C61" s="8">
        <v>25.5</v>
      </c>
      <c r="D61" s="31">
        <v>0.1833333</v>
      </c>
      <c r="E61" s="8">
        <v>0.80063640000000003</v>
      </c>
      <c r="F61" s="28">
        <v>201.66666670000001</v>
      </c>
      <c r="G61" s="7" t="s">
        <v>2</v>
      </c>
      <c r="H61" s="33" t="s">
        <v>458</v>
      </c>
      <c r="I61" s="33">
        <v>11</v>
      </c>
      <c r="J61" s="44"/>
      <c r="K61" s="7" t="s">
        <v>250</v>
      </c>
      <c r="L61" s="42">
        <v>2.4</v>
      </c>
      <c r="M61" s="42">
        <v>3.6</v>
      </c>
      <c r="N61" s="42">
        <v>1.3</v>
      </c>
      <c r="O61" s="42">
        <v>7.5</v>
      </c>
      <c r="P61" s="42">
        <v>4.8</v>
      </c>
      <c r="Q61" s="42">
        <v>4.5</v>
      </c>
      <c r="R61" s="42">
        <v>2</v>
      </c>
      <c r="S61" s="42">
        <v>2.8</v>
      </c>
      <c r="T61" s="42">
        <v>1.6</v>
      </c>
      <c r="U61" s="42">
        <v>5.8</v>
      </c>
      <c r="V61" s="42">
        <v>5.5</v>
      </c>
    </row>
    <row r="62" spans="1:22">
      <c r="A62" t="s">
        <v>372</v>
      </c>
      <c r="B62" s="8">
        <v>0</v>
      </c>
      <c r="C62" s="8">
        <v>38.464285699999998</v>
      </c>
      <c r="D62" s="31">
        <v>0.36666670000000001</v>
      </c>
      <c r="E62" s="8">
        <v>2.0473832999999999</v>
      </c>
      <c r="F62" s="28">
        <v>302</v>
      </c>
      <c r="G62" s="7" t="s">
        <v>2</v>
      </c>
      <c r="H62" s="33" t="s">
        <v>456</v>
      </c>
      <c r="I62" s="33">
        <v>15</v>
      </c>
      <c r="J62" s="44"/>
      <c r="K62" s="7" t="s">
        <v>250</v>
      </c>
      <c r="L62" s="42">
        <v>2.5</v>
      </c>
      <c r="M62" s="42">
        <v>3.5</v>
      </c>
      <c r="N62" s="42">
        <v>1.1000000000000001</v>
      </c>
      <c r="O62" s="42">
        <v>8.3000000000000007</v>
      </c>
      <c r="P62" s="42">
        <v>5.2</v>
      </c>
      <c r="Q62" s="42">
        <v>4.8</v>
      </c>
      <c r="R62" s="42">
        <v>2.2000000000000002</v>
      </c>
      <c r="S62" s="42">
        <v>2.2000000000000002</v>
      </c>
      <c r="T62" s="42">
        <v>2.1</v>
      </c>
      <c r="U62" s="42"/>
      <c r="V62" s="42"/>
    </row>
    <row r="63" spans="1:22">
      <c r="A63" t="s">
        <v>303</v>
      </c>
      <c r="B63" s="8">
        <v>0</v>
      </c>
      <c r="C63" s="8">
        <v>34.720354700000001</v>
      </c>
      <c r="D63" s="31">
        <v>0.27</v>
      </c>
      <c r="E63" s="8">
        <v>0.66839999999999999</v>
      </c>
      <c r="F63" s="28">
        <v>160</v>
      </c>
      <c r="G63" s="7" t="s">
        <v>1</v>
      </c>
      <c r="H63" s="33" t="s">
        <v>456</v>
      </c>
      <c r="I63" s="33">
        <v>1786</v>
      </c>
      <c r="J63" s="44"/>
      <c r="K63" s="7" t="s">
        <v>250</v>
      </c>
      <c r="L63" s="42">
        <v>2.9</v>
      </c>
      <c r="M63" s="42">
        <v>2.6</v>
      </c>
      <c r="N63" s="42">
        <v>1.1000000000000001</v>
      </c>
      <c r="O63" s="42">
        <v>9</v>
      </c>
      <c r="P63" s="42">
        <v>5</v>
      </c>
      <c r="Q63" s="42">
        <v>4.9000000000000004</v>
      </c>
      <c r="R63" s="42">
        <v>2.1</v>
      </c>
      <c r="S63" s="42">
        <v>3</v>
      </c>
      <c r="T63" s="42">
        <v>2</v>
      </c>
      <c r="U63" s="42">
        <v>7.5</v>
      </c>
      <c r="V63" s="42">
        <v>11</v>
      </c>
    </row>
    <row r="64" spans="1:22">
      <c r="A64" t="s">
        <v>399</v>
      </c>
      <c r="B64" s="8">
        <v>0.25</v>
      </c>
      <c r="C64" s="8">
        <v>22.171966399999999</v>
      </c>
      <c r="D64" s="31">
        <v>1.23125</v>
      </c>
      <c r="E64" s="8">
        <v>5.9121600000000001</v>
      </c>
      <c r="F64" s="28">
        <v>220</v>
      </c>
      <c r="G64" s="7" t="s">
        <v>2</v>
      </c>
      <c r="H64" s="33" t="s">
        <v>456</v>
      </c>
      <c r="I64" s="33">
        <v>2</v>
      </c>
      <c r="J64" s="44"/>
      <c r="K64" s="7" t="s">
        <v>250</v>
      </c>
      <c r="L64" s="42">
        <v>2.9</v>
      </c>
      <c r="M64" s="42">
        <v>3.4</v>
      </c>
      <c r="N64" s="42">
        <v>1</v>
      </c>
      <c r="O64" s="42">
        <v>8</v>
      </c>
      <c r="P64" s="42">
        <v>4.9000000000000004</v>
      </c>
      <c r="Q64" s="42">
        <v>4.4000000000000004</v>
      </c>
      <c r="R64" s="42">
        <v>1.9</v>
      </c>
      <c r="S64" s="42">
        <v>2.4</v>
      </c>
      <c r="T64" s="42">
        <v>2.1</v>
      </c>
      <c r="U64" s="42">
        <v>9</v>
      </c>
      <c r="V64" s="42">
        <v>10</v>
      </c>
    </row>
    <row r="65" spans="1:22">
      <c r="A65" t="s">
        <v>377</v>
      </c>
      <c r="B65" s="8">
        <v>0.47169811320754718</v>
      </c>
      <c r="C65" s="8">
        <v>18.628571399999998</v>
      </c>
      <c r="D65" s="31">
        <v>0.06</v>
      </c>
      <c r="E65" s="8">
        <v>0.24466669999999999</v>
      </c>
      <c r="F65" s="28">
        <v>188</v>
      </c>
      <c r="G65" s="7" t="s">
        <v>2</v>
      </c>
      <c r="H65" s="33" t="s">
        <v>456</v>
      </c>
      <c r="I65" s="33">
        <v>53</v>
      </c>
      <c r="J65" s="44"/>
      <c r="K65" s="7" t="s">
        <v>250</v>
      </c>
      <c r="L65" s="42">
        <v>2.2999999999999998</v>
      </c>
      <c r="M65" s="42">
        <v>3.3</v>
      </c>
      <c r="N65" s="42">
        <v>1.2</v>
      </c>
      <c r="O65" s="42">
        <v>7</v>
      </c>
      <c r="P65" s="42">
        <v>4.4000000000000004</v>
      </c>
      <c r="Q65" s="42">
        <v>3.7</v>
      </c>
      <c r="R65" s="42">
        <v>1.6</v>
      </c>
      <c r="S65" s="42">
        <v>2.2000000000000002</v>
      </c>
      <c r="T65" s="42">
        <v>1.8</v>
      </c>
      <c r="U65" s="42">
        <v>5.5</v>
      </c>
      <c r="V65" s="42">
        <v>9</v>
      </c>
    </row>
    <row r="66" spans="1:22">
      <c r="A66" t="s">
        <v>302</v>
      </c>
      <c r="B66" s="8">
        <v>6.4676616915422883E-2</v>
      </c>
      <c r="C66" s="8">
        <v>26.0637069</v>
      </c>
      <c r="D66" s="31">
        <v>0.35833330000000002</v>
      </c>
      <c r="E66" s="8">
        <v>0.118575</v>
      </c>
      <c r="F66" s="28">
        <v>303</v>
      </c>
      <c r="G66" s="7" t="s">
        <v>2</v>
      </c>
      <c r="H66" s="33" t="s">
        <v>456</v>
      </c>
      <c r="I66" s="33">
        <v>402</v>
      </c>
      <c r="J66" s="44"/>
      <c r="K66" s="7" t="s">
        <v>250</v>
      </c>
      <c r="L66" s="42">
        <v>2.8</v>
      </c>
      <c r="M66" s="42">
        <v>4.5999999999999996</v>
      </c>
      <c r="N66" s="42">
        <v>1.2</v>
      </c>
      <c r="O66" s="42">
        <v>9</v>
      </c>
      <c r="P66" s="42">
        <v>4.9000000000000004</v>
      </c>
      <c r="Q66" s="42">
        <v>4.4000000000000004</v>
      </c>
      <c r="R66" s="42">
        <v>2</v>
      </c>
      <c r="S66" s="42">
        <v>2.2000000000000002</v>
      </c>
      <c r="T66" s="42"/>
      <c r="U66" s="42">
        <v>12</v>
      </c>
      <c r="V66" s="42">
        <v>19</v>
      </c>
    </row>
    <row r="67" spans="1:22">
      <c r="A67" t="s">
        <v>386</v>
      </c>
      <c r="B67" s="8">
        <v>0.22727272727272727</v>
      </c>
      <c r="C67" s="8">
        <v>14.95</v>
      </c>
      <c r="D67" s="31">
        <v>0.52500000000000002</v>
      </c>
      <c r="E67" s="8">
        <v>0.25640000000000002</v>
      </c>
      <c r="F67" s="28">
        <v>245</v>
      </c>
      <c r="G67" s="7" t="s">
        <v>1</v>
      </c>
      <c r="H67" s="33" t="s">
        <v>456</v>
      </c>
      <c r="I67" s="33">
        <v>11</v>
      </c>
      <c r="J67" s="44"/>
      <c r="K67" s="7" t="s">
        <v>250</v>
      </c>
      <c r="L67" s="42">
        <v>3.2</v>
      </c>
      <c r="M67" s="42">
        <v>4.8</v>
      </c>
      <c r="N67" s="42">
        <v>1.4</v>
      </c>
      <c r="O67" s="42">
        <v>9</v>
      </c>
      <c r="P67" s="42">
        <v>6</v>
      </c>
      <c r="Q67" s="42">
        <v>5.3</v>
      </c>
      <c r="R67" s="42">
        <v>2.2999999999999998</v>
      </c>
      <c r="S67" s="42">
        <v>3.1</v>
      </c>
      <c r="T67" s="42">
        <v>2.6</v>
      </c>
      <c r="U67" s="42">
        <v>5</v>
      </c>
      <c r="V67" s="42">
        <v>6</v>
      </c>
    </row>
    <row r="68" spans="1:22">
      <c r="A68" t="s">
        <v>357</v>
      </c>
      <c r="B68" s="8">
        <v>0</v>
      </c>
      <c r="C68" s="8">
        <v>19.7059107</v>
      </c>
      <c r="D68" s="31">
        <v>0.43333329999999998</v>
      </c>
      <c r="E68" s="8">
        <v>4.1315575999999998</v>
      </c>
      <c r="F68" s="28">
        <v>183.66666670000001</v>
      </c>
      <c r="G68" s="7" t="s">
        <v>1</v>
      </c>
      <c r="H68" s="33" t="s">
        <v>456</v>
      </c>
      <c r="I68" s="33">
        <v>6</v>
      </c>
      <c r="J68" s="44"/>
      <c r="K68" s="7" t="s">
        <v>250</v>
      </c>
      <c r="L68" s="42">
        <v>2.6</v>
      </c>
      <c r="M68" s="42">
        <v>4.0999999999999996</v>
      </c>
      <c r="N68" s="42">
        <v>1.6</v>
      </c>
      <c r="O68" s="42">
        <v>10.5</v>
      </c>
      <c r="P68" s="42">
        <v>6.3</v>
      </c>
      <c r="Q68" s="42">
        <v>6</v>
      </c>
      <c r="R68" s="42">
        <v>2.4</v>
      </c>
      <c r="S68" s="42">
        <v>3.8</v>
      </c>
      <c r="T68" s="42">
        <v>2.1</v>
      </c>
      <c r="U68" s="42"/>
      <c r="V68" s="42"/>
    </row>
    <row r="69" spans="1:22">
      <c r="A69" t="s">
        <v>434</v>
      </c>
      <c r="B69" s="8">
        <v>1</v>
      </c>
      <c r="C69" s="8">
        <v>16.53</v>
      </c>
      <c r="D69" s="31">
        <v>0.32500000000000001</v>
      </c>
      <c r="E69" s="8">
        <v>2.2999999999999998</v>
      </c>
      <c r="F69" s="28">
        <v>327</v>
      </c>
      <c r="G69" s="7" t="s">
        <v>2</v>
      </c>
      <c r="H69" s="33" t="s">
        <v>456</v>
      </c>
      <c r="I69" s="33">
        <v>36</v>
      </c>
      <c r="J69" s="44"/>
      <c r="K69" s="7" t="s">
        <v>250</v>
      </c>
      <c r="L69" s="42">
        <v>3.2</v>
      </c>
      <c r="M69" s="42">
        <v>4.5</v>
      </c>
      <c r="N69" s="42">
        <v>1.6</v>
      </c>
      <c r="O69" s="42">
        <v>9.8000000000000007</v>
      </c>
      <c r="P69" s="42">
        <v>5.6</v>
      </c>
      <c r="Q69" s="42">
        <v>5.6</v>
      </c>
      <c r="R69" s="42">
        <v>2.4</v>
      </c>
      <c r="S69" s="42">
        <v>3.6</v>
      </c>
      <c r="T69" s="42">
        <v>2.4</v>
      </c>
      <c r="U69" s="42">
        <v>5</v>
      </c>
      <c r="V69" s="42">
        <v>6</v>
      </c>
    </row>
    <row r="70" spans="1:22">
      <c r="A70" t="s">
        <v>327</v>
      </c>
      <c r="B70" s="8">
        <v>0.1</v>
      </c>
      <c r="C70" s="8">
        <v>16.5857305</v>
      </c>
      <c r="D70" s="31">
        <v>0.67500000000000004</v>
      </c>
      <c r="E70" s="8">
        <v>0.54369999999999996</v>
      </c>
      <c r="F70" s="28">
        <v>191</v>
      </c>
      <c r="G70" s="7" t="s">
        <v>2</v>
      </c>
      <c r="H70" s="33" t="s">
        <v>458</v>
      </c>
      <c r="I70" s="33">
        <v>35</v>
      </c>
      <c r="J70" s="44"/>
      <c r="K70" s="7" t="s">
        <v>250</v>
      </c>
      <c r="L70" s="42">
        <v>2.6</v>
      </c>
      <c r="M70" s="42">
        <v>5.0999999999999996</v>
      </c>
      <c r="N70" s="42">
        <v>1.6</v>
      </c>
      <c r="O70" s="42">
        <v>10.5</v>
      </c>
      <c r="P70" s="42">
        <v>5.7</v>
      </c>
      <c r="Q70" s="42">
        <v>5.9</v>
      </c>
      <c r="R70" s="42">
        <v>2.6</v>
      </c>
      <c r="S70" s="42">
        <v>3.4</v>
      </c>
      <c r="T70" s="42">
        <v>2.5</v>
      </c>
      <c r="U70" s="42">
        <v>5.8</v>
      </c>
      <c r="V70" s="42">
        <v>6</v>
      </c>
    </row>
    <row r="71" spans="1:22">
      <c r="A71" t="s">
        <v>418</v>
      </c>
      <c r="B71" s="8">
        <v>0.5</v>
      </c>
      <c r="C71" s="8">
        <v>19.7</v>
      </c>
      <c r="D71" s="31">
        <v>0.13333329999999999</v>
      </c>
      <c r="E71" s="8">
        <v>0.57879999999999998</v>
      </c>
      <c r="F71" s="28">
        <v>135</v>
      </c>
      <c r="G71" s="7" t="s">
        <v>1</v>
      </c>
      <c r="H71" s="33" t="s">
        <v>458</v>
      </c>
      <c r="I71" s="33">
        <v>3</v>
      </c>
      <c r="J71" s="44"/>
      <c r="K71" s="7" t="s">
        <v>250</v>
      </c>
      <c r="L71" s="42">
        <v>2.4</v>
      </c>
      <c r="M71" s="42">
        <v>3.6</v>
      </c>
      <c r="N71" s="42">
        <v>1.3</v>
      </c>
      <c r="O71" s="42">
        <v>10</v>
      </c>
      <c r="P71" s="42">
        <v>6.7</v>
      </c>
      <c r="Q71" s="42">
        <v>5.5</v>
      </c>
      <c r="R71" s="42">
        <v>2</v>
      </c>
      <c r="S71" s="42">
        <v>3.9</v>
      </c>
      <c r="T71" s="42">
        <v>2.8</v>
      </c>
      <c r="U71" s="42">
        <v>7</v>
      </c>
      <c r="V71" s="42">
        <v>9</v>
      </c>
    </row>
    <row r="72" spans="1:22">
      <c r="A72" t="s">
        <v>320</v>
      </c>
      <c r="B72" s="8">
        <v>0</v>
      </c>
      <c r="C72" s="8">
        <v>48.732500000000002</v>
      </c>
      <c r="D72" s="31">
        <v>0.5</v>
      </c>
      <c r="E72" s="8">
        <v>1.0212000000000001</v>
      </c>
      <c r="F72" s="28">
        <v>127</v>
      </c>
      <c r="G72" s="7" t="s">
        <v>2</v>
      </c>
      <c r="H72" s="33" t="s">
        <v>458</v>
      </c>
      <c r="I72" s="33">
        <v>37</v>
      </c>
      <c r="J72" s="44"/>
      <c r="K72" s="7" t="s">
        <v>250</v>
      </c>
      <c r="L72" s="42">
        <v>2.8</v>
      </c>
      <c r="M72" s="42">
        <v>4.4000000000000004</v>
      </c>
      <c r="N72" s="42">
        <v>1.8</v>
      </c>
      <c r="O72" s="42">
        <v>10.5</v>
      </c>
      <c r="P72" s="42">
        <v>6.2</v>
      </c>
      <c r="Q72" s="42">
        <v>5.9</v>
      </c>
      <c r="R72" s="42">
        <v>2.4</v>
      </c>
      <c r="S72" s="42">
        <v>3.5</v>
      </c>
      <c r="T72" s="42">
        <v>2.4</v>
      </c>
      <c r="U72" s="42">
        <v>10</v>
      </c>
      <c r="V72" s="42">
        <v>15</v>
      </c>
    </row>
    <row r="73" spans="1:22">
      <c r="A73" t="s">
        <v>369</v>
      </c>
      <c r="B73" s="8">
        <v>0.69230769230769229</v>
      </c>
      <c r="C73" s="8">
        <v>25.800607599999999</v>
      </c>
      <c r="D73" s="31">
        <v>0.23499999999999999</v>
      </c>
      <c r="E73" s="8">
        <v>1.1142666999999999</v>
      </c>
      <c r="F73" s="28">
        <v>139.74799999999999</v>
      </c>
      <c r="G73" s="7" t="s">
        <v>2</v>
      </c>
      <c r="H73" s="33" t="s">
        <v>456</v>
      </c>
      <c r="I73" s="33">
        <v>13</v>
      </c>
      <c r="J73" s="44"/>
      <c r="K73" s="7" t="s">
        <v>250</v>
      </c>
      <c r="L73" s="42">
        <v>2.7</v>
      </c>
      <c r="M73" s="42">
        <v>3.8</v>
      </c>
      <c r="N73" s="42">
        <v>1.4</v>
      </c>
      <c r="O73" s="42">
        <v>10.5</v>
      </c>
      <c r="P73" s="42">
        <v>6.5</v>
      </c>
      <c r="Q73" s="42">
        <v>5.8</v>
      </c>
      <c r="R73" s="42">
        <v>2.5</v>
      </c>
      <c r="S73" s="42">
        <v>3.6</v>
      </c>
      <c r="T73" s="42">
        <v>2.5</v>
      </c>
      <c r="U73" s="42">
        <v>6</v>
      </c>
      <c r="V73" s="42">
        <v>6</v>
      </c>
    </row>
    <row r="74" spans="1:22">
      <c r="A74" t="s">
        <v>393</v>
      </c>
      <c r="B74" s="8">
        <v>0</v>
      </c>
      <c r="C74" s="8">
        <v>19.273251900000002</v>
      </c>
      <c r="D74" s="31">
        <v>0.36399999999999999</v>
      </c>
      <c r="E74" s="8">
        <v>0.38343329999999998</v>
      </c>
      <c r="F74" s="28">
        <v>129.66666670000001</v>
      </c>
      <c r="G74" s="7" t="s">
        <v>1</v>
      </c>
      <c r="H74" s="33" t="s">
        <v>456</v>
      </c>
      <c r="I74" s="33">
        <v>1</v>
      </c>
      <c r="J74" s="44"/>
      <c r="K74" s="7" t="s">
        <v>250</v>
      </c>
      <c r="L74" s="42">
        <v>2.9</v>
      </c>
      <c r="M74" s="42">
        <v>5.7</v>
      </c>
      <c r="N74" s="42">
        <v>1.4</v>
      </c>
      <c r="O74" s="42">
        <v>11</v>
      </c>
      <c r="P74" s="42">
        <v>6.1</v>
      </c>
      <c r="Q74" s="42">
        <v>5.5</v>
      </c>
      <c r="R74" s="42">
        <v>2.2999999999999998</v>
      </c>
      <c r="S74" s="42">
        <v>3.3</v>
      </c>
      <c r="T74" s="42">
        <v>2.2000000000000002</v>
      </c>
      <c r="U74" s="42">
        <v>6</v>
      </c>
      <c r="V74" s="42">
        <v>10.5</v>
      </c>
    </row>
    <row r="75" spans="1:22">
      <c r="A75" t="s">
        <v>362</v>
      </c>
      <c r="B75" s="8">
        <v>0.43269230769230771</v>
      </c>
      <c r="C75" s="8">
        <v>19.983333300000002</v>
      </c>
      <c r="D75" s="31">
        <v>0.4166667</v>
      </c>
      <c r="E75" s="8">
        <v>0.1746769</v>
      </c>
      <c r="F75" s="28">
        <v>189.25</v>
      </c>
      <c r="G75" s="7" t="s">
        <v>2</v>
      </c>
      <c r="H75" s="33" t="s">
        <v>459</v>
      </c>
      <c r="I75" s="33">
        <v>52</v>
      </c>
      <c r="J75" s="44"/>
      <c r="K75" s="7" t="s">
        <v>250</v>
      </c>
      <c r="L75" s="42">
        <v>2.5</v>
      </c>
      <c r="M75" s="42">
        <v>3.4</v>
      </c>
      <c r="N75" s="42">
        <v>1.5</v>
      </c>
      <c r="O75" s="42">
        <v>9.5</v>
      </c>
      <c r="P75" s="42">
        <v>5.0999999999999996</v>
      </c>
      <c r="Q75" s="42">
        <v>5.0999999999999996</v>
      </c>
      <c r="R75" s="42">
        <v>1.9</v>
      </c>
      <c r="S75" s="42">
        <v>3</v>
      </c>
      <c r="T75" s="42">
        <v>1.8</v>
      </c>
      <c r="U75" s="42">
        <v>5</v>
      </c>
      <c r="V75" s="42">
        <v>6.5</v>
      </c>
    </row>
    <row r="76" spans="1:22">
      <c r="A76" t="s">
        <v>391</v>
      </c>
      <c r="B76" s="8">
        <v>0</v>
      </c>
      <c r="C76" s="8">
        <v>25.667777099999999</v>
      </c>
      <c r="D76" s="31">
        <v>0.125</v>
      </c>
      <c r="E76" s="8">
        <v>1.9751110999999999</v>
      </c>
      <c r="F76" s="28">
        <v>214.39750000000001</v>
      </c>
      <c r="G76" s="7" t="s">
        <v>2</v>
      </c>
      <c r="H76" s="33" t="s">
        <v>456</v>
      </c>
      <c r="I76" s="33">
        <v>2</v>
      </c>
      <c r="J76" s="44"/>
      <c r="K76" s="7" t="s">
        <v>250</v>
      </c>
      <c r="L76" s="42">
        <v>2.8</v>
      </c>
      <c r="M76" s="42">
        <v>4.8</v>
      </c>
      <c r="N76" s="42">
        <v>1.7</v>
      </c>
      <c r="O76" s="42">
        <v>9.5</v>
      </c>
      <c r="P76" s="42">
        <v>6.2</v>
      </c>
      <c r="Q76" s="42">
        <v>5.8</v>
      </c>
      <c r="R76" s="42">
        <v>2.5</v>
      </c>
      <c r="S76" s="42">
        <v>3.6</v>
      </c>
      <c r="T76" s="42">
        <v>2.1</v>
      </c>
      <c r="U76" s="42">
        <v>7</v>
      </c>
      <c r="V76" s="42">
        <v>8</v>
      </c>
    </row>
    <row r="77" spans="1:22">
      <c r="A77" t="s">
        <v>433</v>
      </c>
      <c r="B77" s="8">
        <v>1</v>
      </c>
      <c r="C77" s="8">
        <v>23.645346799999999</v>
      </c>
      <c r="D77" s="31">
        <v>0.42916670000000001</v>
      </c>
      <c r="E77" s="8">
        <v>1.4034374999999999</v>
      </c>
      <c r="F77" s="28">
        <v>186</v>
      </c>
      <c r="G77" s="7" t="s">
        <v>2</v>
      </c>
      <c r="H77" s="33" t="s">
        <v>456</v>
      </c>
      <c r="I77" s="33">
        <v>58</v>
      </c>
      <c r="J77" s="44"/>
      <c r="K77" s="7" t="s">
        <v>250</v>
      </c>
      <c r="L77" s="42">
        <v>2.8</v>
      </c>
      <c r="M77" s="42">
        <v>4.2</v>
      </c>
      <c r="N77" s="42">
        <v>1.7</v>
      </c>
      <c r="O77" s="42">
        <v>10.5</v>
      </c>
      <c r="P77" s="42">
        <v>6</v>
      </c>
      <c r="Q77" s="42">
        <v>6</v>
      </c>
      <c r="R77" s="42">
        <v>2.6</v>
      </c>
      <c r="S77" s="42">
        <v>3.7</v>
      </c>
      <c r="T77" s="42">
        <v>1.8</v>
      </c>
      <c r="U77" s="42">
        <v>6.5</v>
      </c>
      <c r="V77" s="42">
        <v>7</v>
      </c>
    </row>
    <row r="78" spans="1:22">
      <c r="A78" t="s">
        <v>421</v>
      </c>
      <c r="B78" s="8">
        <v>0.5</v>
      </c>
      <c r="C78" s="8">
        <v>23.7</v>
      </c>
      <c r="D78" s="31">
        <v>0.28333330000000001</v>
      </c>
      <c r="E78" s="8">
        <v>2.1814285999999998</v>
      </c>
      <c r="F78" s="28">
        <v>214</v>
      </c>
      <c r="G78" s="7" t="s">
        <v>2</v>
      </c>
      <c r="H78" s="33" t="s">
        <v>456</v>
      </c>
      <c r="I78" s="33">
        <v>1</v>
      </c>
      <c r="J78" s="44"/>
      <c r="K78" s="7" t="s">
        <v>250</v>
      </c>
      <c r="L78" s="42">
        <v>3.6</v>
      </c>
      <c r="M78" s="42">
        <v>4</v>
      </c>
      <c r="N78" s="42">
        <v>2</v>
      </c>
      <c r="O78" s="42">
        <v>10.3</v>
      </c>
      <c r="P78" s="42">
        <v>6.2</v>
      </c>
      <c r="Q78" s="42">
        <v>5.6</v>
      </c>
      <c r="R78" s="42">
        <v>2.7</v>
      </c>
      <c r="S78" s="42">
        <v>3.4</v>
      </c>
      <c r="T78" s="42">
        <v>1.9</v>
      </c>
      <c r="U78" s="42">
        <v>6.8</v>
      </c>
      <c r="V78" s="42">
        <v>9</v>
      </c>
    </row>
    <row r="79" spans="1:22">
      <c r="A79" t="s">
        <v>342</v>
      </c>
      <c r="B79" s="8">
        <v>0.84057971014492749</v>
      </c>
      <c r="C79" s="8">
        <v>27.239090900000001</v>
      </c>
      <c r="D79" s="31">
        <v>0.25</v>
      </c>
      <c r="E79" s="8">
        <v>1.7799278000000001</v>
      </c>
      <c r="F79" s="28">
        <v>196</v>
      </c>
      <c r="G79" s="7" t="s">
        <v>2</v>
      </c>
      <c r="H79" s="33" t="s">
        <v>458</v>
      </c>
      <c r="I79" s="33">
        <v>276</v>
      </c>
      <c r="J79" s="44"/>
      <c r="K79" s="7" t="s">
        <v>250</v>
      </c>
      <c r="L79" s="42">
        <v>2.7</v>
      </c>
      <c r="M79" s="42">
        <v>4.3</v>
      </c>
      <c r="N79" s="42">
        <v>1.5</v>
      </c>
      <c r="O79" s="42">
        <v>10</v>
      </c>
      <c r="P79" s="42">
        <v>6.3</v>
      </c>
      <c r="Q79" s="42">
        <v>5.9</v>
      </c>
      <c r="R79" s="42">
        <v>2.4</v>
      </c>
      <c r="S79" s="42">
        <v>3.5</v>
      </c>
      <c r="T79" s="42">
        <v>2.4</v>
      </c>
      <c r="U79" s="42">
        <v>5</v>
      </c>
      <c r="V79" s="42">
        <v>7</v>
      </c>
    </row>
    <row r="80" spans="1:22">
      <c r="A80" t="s">
        <v>444</v>
      </c>
      <c r="B80" s="8">
        <v>1</v>
      </c>
      <c r="C80" s="8">
        <v>26.566666699999999</v>
      </c>
      <c r="D80" s="31">
        <v>0.10625</v>
      </c>
      <c r="E80" s="8">
        <v>0.89671999999999996</v>
      </c>
      <c r="F80" s="28">
        <v>250.5</v>
      </c>
      <c r="G80" s="7" t="s">
        <v>2</v>
      </c>
      <c r="H80" s="33" t="s">
        <v>458</v>
      </c>
      <c r="I80" s="33">
        <v>6</v>
      </c>
      <c r="J80" s="44"/>
      <c r="K80" s="7" t="s">
        <v>250</v>
      </c>
      <c r="L80" s="42">
        <v>2.4</v>
      </c>
      <c r="M80" s="42">
        <v>3.9</v>
      </c>
      <c r="N80" s="42">
        <v>1.5</v>
      </c>
      <c r="O80" s="42">
        <v>9.5</v>
      </c>
      <c r="P80" s="42">
        <v>5.4</v>
      </c>
      <c r="Q80" s="42">
        <v>4.9000000000000004</v>
      </c>
      <c r="R80" s="42">
        <v>1.9</v>
      </c>
      <c r="S80" s="42">
        <v>2.9</v>
      </c>
      <c r="T80" s="42">
        <v>2</v>
      </c>
      <c r="U80" s="42">
        <v>7.5</v>
      </c>
      <c r="V80" s="42">
        <v>11</v>
      </c>
    </row>
    <row r="81" spans="1:22">
      <c r="A81" t="s">
        <v>446</v>
      </c>
      <c r="B81" s="8">
        <v>1</v>
      </c>
      <c r="C81" s="8">
        <v>25.8</v>
      </c>
      <c r="D81" s="31">
        <v>0.4</v>
      </c>
      <c r="E81" s="8">
        <v>2.7313333000000002</v>
      </c>
      <c r="F81" s="28">
        <v>218.66666670000001</v>
      </c>
      <c r="G81" s="7" t="s">
        <v>2</v>
      </c>
      <c r="H81" s="33" t="s">
        <v>456</v>
      </c>
      <c r="I81" s="33">
        <v>1</v>
      </c>
      <c r="J81" s="44"/>
      <c r="K81" s="7" t="s">
        <v>250</v>
      </c>
      <c r="L81" s="42">
        <v>2.6</v>
      </c>
      <c r="M81" s="42">
        <v>4.0999999999999996</v>
      </c>
      <c r="N81" s="42">
        <v>1.6</v>
      </c>
      <c r="O81" s="42">
        <v>9.5</v>
      </c>
      <c r="P81" s="42">
        <v>4.5999999999999996</v>
      </c>
      <c r="Q81" s="42">
        <v>5.0999999999999996</v>
      </c>
      <c r="R81" s="42">
        <v>2</v>
      </c>
      <c r="S81" s="42">
        <v>3.5</v>
      </c>
      <c r="T81" s="42">
        <v>2</v>
      </c>
      <c r="U81" s="42">
        <v>3.5</v>
      </c>
      <c r="V81" s="42">
        <v>7.5</v>
      </c>
    </row>
    <row r="82" spans="1:22">
      <c r="A82" t="s">
        <v>388</v>
      </c>
      <c r="B82" s="8">
        <v>0</v>
      </c>
      <c r="C82" s="8">
        <v>34.68</v>
      </c>
      <c r="D82" s="31">
        <v>0.35</v>
      </c>
      <c r="E82" s="8">
        <v>6.6377778000000003</v>
      </c>
      <c r="F82" s="28">
        <v>156.66</v>
      </c>
      <c r="G82" s="7" t="s">
        <v>1</v>
      </c>
      <c r="H82" s="33" t="s">
        <v>458</v>
      </c>
      <c r="I82" s="33">
        <v>10</v>
      </c>
      <c r="J82" s="44"/>
    </row>
    <row r="83" spans="1:22">
      <c r="A83" t="s">
        <v>319</v>
      </c>
      <c r="B83" s="8">
        <v>0</v>
      </c>
      <c r="C83" s="8">
        <v>20.99</v>
      </c>
      <c r="D83" s="31">
        <v>0.63333329999999999</v>
      </c>
      <c r="E83" s="8">
        <v>2.8294999999999999</v>
      </c>
      <c r="F83" s="28">
        <v>159.25</v>
      </c>
      <c r="G83" s="7" t="s">
        <v>2</v>
      </c>
      <c r="H83" s="33" t="s">
        <v>456</v>
      </c>
      <c r="I83" s="33">
        <v>4</v>
      </c>
      <c r="J83" s="44"/>
    </row>
    <row r="84" spans="1:22">
      <c r="A84" t="s">
        <v>344</v>
      </c>
      <c r="B84" s="8">
        <v>0.65765765765765771</v>
      </c>
      <c r="C84" s="8">
        <v>19.375</v>
      </c>
      <c r="D84" s="31">
        <v>1.075</v>
      </c>
      <c r="E84" s="8">
        <v>2.9587946999999999</v>
      </c>
      <c r="F84" s="28">
        <v>237.66666670000001</v>
      </c>
      <c r="G84" s="7" t="s">
        <v>2</v>
      </c>
      <c r="H84" s="33" t="s">
        <v>456</v>
      </c>
      <c r="I84" s="33">
        <v>111</v>
      </c>
      <c r="J84" s="44"/>
    </row>
    <row r="85" spans="1:22">
      <c r="A85" t="s">
        <v>392</v>
      </c>
      <c r="B85" s="8">
        <v>0</v>
      </c>
      <c r="C85" s="8">
        <v>41.831428600000002</v>
      </c>
      <c r="D85" s="31">
        <v>0.25</v>
      </c>
      <c r="E85" s="8">
        <v>0.1812067</v>
      </c>
      <c r="F85" s="28">
        <v>174.7514286</v>
      </c>
      <c r="G85" s="7" t="s">
        <v>1</v>
      </c>
      <c r="H85" s="33" t="s">
        <v>459</v>
      </c>
      <c r="I85" s="33">
        <v>55</v>
      </c>
      <c r="J85" s="44"/>
    </row>
    <row r="86" spans="1:22">
      <c r="A86" t="s">
        <v>316</v>
      </c>
      <c r="B86" s="8">
        <v>0</v>
      </c>
      <c r="C86" s="8">
        <v>29.38</v>
      </c>
      <c r="D86" s="31">
        <v>0.23</v>
      </c>
      <c r="E86" s="8">
        <v>0.29270000000000002</v>
      </c>
      <c r="F86" s="28">
        <v>123</v>
      </c>
      <c r="G86" s="7" t="s">
        <v>1</v>
      </c>
      <c r="H86" s="33" t="s">
        <v>458</v>
      </c>
      <c r="I86" s="33">
        <v>137</v>
      </c>
      <c r="J86" s="44"/>
    </row>
    <row r="87" spans="1:22">
      <c r="A87" t="s">
        <v>404</v>
      </c>
      <c r="B87" s="8">
        <v>0.5</v>
      </c>
      <c r="C87" s="8">
        <v>33.07</v>
      </c>
      <c r="D87" s="31">
        <v>0.36749999999999999</v>
      </c>
      <c r="E87" s="8">
        <v>0.10933329999999999</v>
      </c>
      <c r="F87" s="28">
        <v>143</v>
      </c>
      <c r="G87" s="7" t="s">
        <v>2</v>
      </c>
      <c r="H87" s="33" t="s">
        <v>458</v>
      </c>
      <c r="I87" s="33">
        <v>14</v>
      </c>
      <c r="J87" s="44"/>
    </row>
    <row r="88" spans="1:22">
      <c r="A88" t="s">
        <v>367</v>
      </c>
      <c r="B88" s="8">
        <v>0</v>
      </c>
      <c r="C88" s="8">
        <v>32.933333300000001</v>
      </c>
      <c r="D88" s="31">
        <v>0.6</v>
      </c>
      <c r="E88" s="8">
        <v>3.9031429000000002</v>
      </c>
      <c r="F88" s="28">
        <v>152</v>
      </c>
      <c r="G88" s="7" t="s">
        <v>2</v>
      </c>
      <c r="H88" s="33" t="s">
        <v>456</v>
      </c>
      <c r="I88" s="33">
        <v>7</v>
      </c>
      <c r="J88" s="44"/>
    </row>
    <row r="89" spans="1:22">
      <c r="A89" t="s">
        <v>436</v>
      </c>
      <c r="B89" s="8">
        <v>1</v>
      </c>
      <c r="C89" s="8">
        <v>25.082243699999999</v>
      </c>
      <c r="D89" s="31">
        <v>0.371</v>
      </c>
      <c r="E89" s="8">
        <v>0.58774999999999999</v>
      </c>
      <c r="F89" s="28">
        <v>276.14285710000001</v>
      </c>
      <c r="G89" s="7" t="s">
        <v>2</v>
      </c>
      <c r="H89" s="33" t="s">
        <v>456</v>
      </c>
      <c r="I89" s="33">
        <v>16</v>
      </c>
      <c r="J89" s="44"/>
    </row>
    <row r="90" spans="1:22">
      <c r="A90" t="s">
        <v>424</v>
      </c>
      <c r="B90" s="8">
        <v>1</v>
      </c>
      <c r="C90" s="8">
        <v>15.797142900000001</v>
      </c>
      <c r="D90" s="31">
        <v>0.41333330000000001</v>
      </c>
      <c r="E90" s="8">
        <v>1.1492249999999999</v>
      </c>
      <c r="F90" s="28">
        <v>285.5</v>
      </c>
      <c r="G90" s="7" t="s">
        <v>2</v>
      </c>
      <c r="H90" s="33" t="s">
        <v>456</v>
      </c>
      <c r="I90" s="33">
        <v>366</v>
      </c>
      <c r="J90" s="44"/>
    </row>
    <row r="91" spans="1:22">
      <c r="A91" t="s">
        <v>383</v>
      </c>
      <c r="B91" s="8">
        <v>0</v>
      </c>
      <c r="C91" s="8">
        <v>5.3474738000000004</v>
      </c>
      <c r="D91" s="31">
        <v>34.5</v>
      </c>
      <c r="E91" s="8">
        <v>7.5720000000000001</v>
      </c>
      <c r="F91" s="28">
        <v>299.11428569999998</v>
      </c>
      <c r="G91" s="7" t="s">
        <v>2</v>
      </c>
      <c r="H91" s="33" t="s">
        <v>455</v>
      </c>
      <c r="I91" s="33">
        <v>1</v>
      </c>
      <c r="J91" s="44"/>
    </row>
    <row r="92" spans="1:22">
      <c r="A92" t="s">
        <v>348</v>
      </c>
      <c r="B92" s="8">
        <v>0.36904761904761907</v>
      </c>
      <c r="C92" s="8">
        <v>18.515000000000001</v>
      </c>
      <c r="D92" s="31">
        <v>0.16125</v>
      </c>
      <c r="E92" s="8">
        <v>1.6167509</v>
      </c>
      <c r="F92" s="28">
        <v>166.90125</v>
      </c>
      <c r="G92" s="7" t="s">
        <v>2</v>
      </c>
      <c r="H92" s="33" t="s">
        <v>456</v>
      </c>
      <c r="I92" s="33">
        <v>42</v>
      </c>
      <c r="J92" s="44"/>
    </row>
    <row r="93" spans="1:22">
      <c r="A93" t="s">
        <v>395</v>
      </c>
      <c r="B93" s="8">
        <v>0.97619047619047616</v>
      </c>
      <c r="C93" s="8">
        <v>19.2613351</v>
      </c>
      <c r="D93" s="31">
        <v>0.17166670000000001</v>
      </c>
      <c r="E93" s="8">
        <v>0.385075</v>
      </c>
      <c r="F93" s="28">
        <v>145.33333329999999</v>
      </c>
      <c r="G93" s="7" t="s">
        <v>2</v>
      </c>
      <c r="H93" s="33" t="s">
        <v>456</v>
      </c>
      <c r="I93" s="33">
        <v>84</v>
      </c>
      <c r="J93" s="44"/>
    </row>
    <row r="94" spans="1:22">
      <c r="A94" t="s">
        <v>336</v>
      </c>
      <c r="B94" s="8">
        <v>0.86401673640167365</v>
      </c>
      <c r="C94" s="8">
        <v>21.1927062</v>
      </c>
      <c r="D94" s="31">
        <v>0.3</v>
      </c>
      <c r="E94" s="8">
        <v>0.27259519999999998</v>
      </c>
      <c r="F94" s="28">
        <v>308.58999999999997</v>
      </c>
      <c r="G94" s="7" t="s">
        <v>2</v>
      </c>
      <c r="H94" s="33" t="s">
        <v>456</v>
      </c>
      <c r="I94" s="33">
        <v>956</v>
      </c>
      <c r="J94" s="44"/>
    </row>
    <row r="95" spans="1:22">
      <c r="A95" t="s">
        <v>340</v>
      </c>
      <c r="B95" s="8">
        <v>0</v>
      </c>
      <c r="C95" s="8">
        <v>30.9771255</v>
      </c>
      <c r="D95" s="31">
        <v>0.7</v>
      </c>
      <c r="E95" s="8">
        <v>0.1649333</v>
      </c>
      <c r="F95" s="28">
        <v>252.36</v>
      </c>
      <c r="G95" s="7" t="s">
        <v>2</v>
      </c>
      <c r="H95" s="33" t="s">
        <v>456</v>
      </c>
      <c r="I95" s="33">
        <v>13</v>
      </c>
      <c r="J95" s="44"/>
    </row>
    <row r="96" spans="1:22">
      <c r="A96" t="s">
        <v>405</v>
      </c>
      <c r="B96" s="8">
        <v>0.5357142857142857</v>
      </c>
      <c r="C96" s="8">
        <v>16.7</v>
      </c>
      <c r="D96" s="31">
        <v>0.252</v>
      </c>
      <c r="E96" s="8">
        <v>0.1016364</v>
      </c>
      <c r="F96" s="28">
        <v>262</v>
      </c>
      <c r="G96" s="7" t="s">
        <v>1</v>
      </c>
      <c r="H96" s="33" t="s">
        <v>456</v>
      </c>
      <c r="I96" s="33">
        <v>14</v>
      </c>
      <c r="J96" s="44"/>
    </row>
    <row r="97" spans="1:10">
      <c r="A97" t="s">
        <v>339</v>
      </c>
      <c r="B97" s="8">
        <v>0.5641025641025641</v>
      </c>
      <c r="C97" s="8">
        <v>25.096918500000001</v>
      </c>
      <c r="D97" s="31">
        <v>0.35833330000000002</v>
      </c>
      <c r="E97" s="8">
        <v>0.27102500000000002</v>
      </c>
      <c r="F97" s="28">
        <v>240.64750000000001</v>
      </c>
      <c r="G97" s="7" t="s">
        <v>1</v>
      </c>
      <c r="H97" s="33" t="s">
        <v>456</v>
      </c>
      <c r="I97" s="33">
        <v>117</v>
      </c>
      <c r="J97" s="44"/>
    </row>
    <row r="98" spans="1:10">
      <c r="A98" t="s">
        <v>351</v>
      </c>
      <c r="B98" s="8">
        <v>0</v>
      </c>
      <c r="C98" s="8">
        <v>29.545454500000002</v>
      </c>
      <c r="D98" s="31">
        <v>0.12333330000000001</v>
      </c>
      <c r="E98" s="8">
        <v>0.68875710000000001</v>
      </c>
      <c r="F98" s="28">
        <v>164.37</v>
      </c>
      <c r="G98" s="7" t="s">
        <v>1</v>
      </c>
      <c r="H98" s="33" t="s">
        <v>456</v>
      </c>
      <c r="I98" s="33">
        <v>1</v>
      </c>
      <c r="J98" s="44"/>
    </row>
    <row r="99" spans="1:10">
      <c r="A99" t="s">
        <v>384</v>
      </c>
      <c r="B99" s="8">
        <v>0</v>
      </c>
      <c r="C99" s="8">
        <v>14.066800199999999</v>
      </c>
      <c r="D99" s="31">
        <v>1.952</v>
      </c>
      <c r="E99" s="8">
        <v>448.23535559999999</v>
      </c>
      <c r="F99" s="28">
        <v>313.5</v>
      </c>
      <c r="G99" s="7" t="s">
        <v>2</v>
      </c>
      <c r="H99" s="33" t="s">
        <v>455</v>
      </c>
      <c r="I99" s="33">
        <v>16</v>
      </c>
      <c r="J99" s="44"/>
    </row>
    <row r="100" spans="1:10">
      <c r="A100" t="s">
        <v>385</v>
      </c>
      <c r="B100" s="8">
        <v>0</v>
      </c>
      <c r="C100" s="8">
        <v>12.576000000000001</v>
      </c>
      <c r="D100" s="31">
        <v>36.144444399999998</v>
      </c>
      <c r="E100" s="8">
        <v>974.7</v>
      </c>
      <c r="F100" s="28">
        <v>281.25</v>
      </c>
      <c r="G100" s="7" t="s">
        <v>2</v>
      </c>
      <c r="H100" s="33" t="s">
        <v>455</v>
      </c>
      <c r="I100" s="33">
        <v>1</v>
      </c>
      <c r="J100" s="44"/>
    </row>
    <row r="101" spans="1:10">
      <c r="A101" t="s">
        <v>312</v>
      </c>
      <c r="B101" s="8">
        <v>0</v>
      </c>
      <c r="C101" s="8">
        <v>24.452642600000001</v>
      </c>
      <c r="D101" s="31">
        <v>0.24166670000000001</v>
      </c>
      <c r="E101" s="8">
        <v>2.2416969</v>
      </c>
      <c r="F101" s="28">
        <v>181.10400000000001</v>
      </c>
      <c r="G101" s="7" t="s">
        <v>2</v>
      </c>
      <c r="H101" s="33" t="s">
        <v>456</v>
      </c>
      <c r="I101" s="33">
        <v>547</v>
      </c>
      <c r="J101" s="44"/>
    </row>
    <row r="102" spans="1:10">
      <c r="A102" t="s">
        <v>419</v>
      </c>
      <c r="B102" s="8">
        <v>0.5</v>
      </c>
      <c r="C102" s="8">
        <v>25.6333333</v>
      </c>
      <c r="D102" s="31">
        <v>0.32</v>
      </c>
      <c r="E102" s="8">
        <v>26.239650000000001</v>
      </c>
      <c r="F102" s="28">
        <v>120</v>
      </c>
      <c r="G102" s="7" t="s">
        <v>2</v>
      </c>
      <c r="H102" s="33" t="s">
        <v>458</v>
      </c>
      <c r="I102" s="33">
        <v>1</v>
      </c>
      <c r="J102" s="44"/>
    </row>
    <row r="103" spans="1:10">
      <c r="A103" t="s">
        <v>382</v>
      </c>
      <c r="B103" s="8">
        <v>0</v>
      </c>
      <c r="C103" s="8">
        <v>12.257740099999999</v>
      </c>
      <c r="D103" s="31">
        <v>1.6666666999999999</v>
      </c>
      <c r="E103" s="8">
        <v>281.044625</v>
      </c>
      <c r="F103" s="28">
        <v>344.4</v>
      </c>
      <c r="G103" s="7" t="s">
        <v>2</v>
      </c>
      <c r="H103" s="33" t="s">
        <v>455</v>
      </c>
      <c r="I103" s="33">
        <v>11</v>
      </c>
      <c r="J103" s="44"/>
    </row>
    <row r="104" spans="1:10">
      <c r="A104" t="s">
        <v>365</v>
      </c>
      <c r="B104" s="8">
        <v>0</v>
      </c>
      <c r="C104" s="8">
        <v>15.6333333</v>
      </c>
      <c r="D104" s="31">
        <v>1.236</v>
      </c>
      <c r="E104" s="8">
        <v>2.23</v>
      </c>
      <c r="F104" s="28">
        <v>262.66666670000001</v>
      </c>
      <c r="G104" s="7" t="s">
        <v>2</v>
      </c>
      <c r="H104" s="33" t="s">
        <v>455</v>
      </c>
      <c r="I104" s="33">
        <v>67</v>
      </c>
      <c r="J104" s="44"/>
    </row>
    <row r="105" spans="1:10">
      <c r="A105" t="s">
        <v>355</v>
      </c>
      <c r="B105" s="8">
        <v>3.3333333333333333E-2</v>
      </c>
      <c r="C105" s="8">
        <v>24.0968841</v>
      </c>
      <c r="D105" s="31">
        <v>0.64166670000000003</v>
      </c>
      <c r="E105" s="8">
        <v>2.3242428999999998</v>
      </c>
      <c r="F105" s="28">
        <v>105</v>
      </c>
      <c r="G105" s="7" t="s">
        <v>2</v>
      </c>
      <c r="H105" s="33" t="s">
        <v>456</v>
      </c>
      <c r="I105" s="33">
        <v>15</v>
      </c>
      <c r="J105" s="44"/>
    </row>
    <row r="106" spans="1:10">
      <c r="A106" t="s">
        <v>375</v>
      </c>
      <c r="B106" s="8">
        <v>0.57692307692307687</v>
      </c>
      <c r="C106" s="8">
        <v>20.500166700000001</v>
      </c>
      <c r="D106" s="31">
        <v>0.2083333</v>
      </c>
      <c r="E106" s="8">
        <v>4.2423166999999999</v>
      </c>
      <c r="F106" s="28">
        <v>311.10222220000003</v>
      </c>
      <c r="G106" s="7" t="s">
        <v>2</v>
      </c>
      <c r="H106" s="33" t="s">
        <v>456</v>
      </c>
      <c r="I106" s="33">
        <v>26</v>
      </c>
      <c r="J106" s="44"/>
    </row>
    <row r="107" spans="1:10">
      <c r="A107" t="s">
        <v>426</v>
      </c>
      <c r="B107" s="8">
        <v>1</v>
      </c>
      <c r="C107" s="8">
        <v>11.63</v>
      </c>
      <c r="D107" s="31">
        <v>0.27500000000000002</v>
      </c>
      <c r="E107" s="8">
        <v>1.4716667000000001</v>
      </c>
      <c r="F107" s="28">
        <v>248.94</v>
      </c>
      <c r="G107" s="7" t="s">
        <v>1</v>
      </c>
      <c r="H107" s="33" t="s">
        <v>456</v>
      </c>
      <c r="I107" s="33">
        <v>36</v>
      </c>
      <c r="J107" s="44"/>
    </row>
    <row r="108" spans="1:10">
      <c r="A108" t="s">
        <v>307</v>
      </c>
      <c r="B108" s="8">
        <v>0.66975308641975306</v>
      </c>
      <c r="C108" s="8">
        <v>30.306666700000001</v>
      </c>
      <c r="D108" s="31">
        <v>0.44166670000000002</v>
      </c>
      <c r="E108" s="8">
        <v>5.3446667000000003</v>
      </c>
      <c r="F108" s="28">
        <v>168.11</v>
      </c>
      <c r="G108" s="7" t="s">
        <v>2</v>
      </c>
      <c r="H108" s="33" t="s">
        <v>456</v>
      </c>
      <c r="I108" s="33">
        <v>1458</v>
      </c>
      <c r="J108" s="44"/>
    </row>
    <row r="109" spans="1:10">
      <c r="A109" t="s">
        <v>390</v>
      </c>
      <c r="B109" s="8">
        <v>0</v>
      </c>
      <c r="C109" s="8">
        <v>10.9</v>
      </c>
      <c r="D109" s="31">
        <v>5.66667E-2</v>
      </c>
      <c r="E109" s="8">
        <v>3.8399999999999997E-2</v>
      </c>
      <c r="F109" s="28">
        <v>64</v>
      </c>
      <c r="G109" s="7" t="s">
        <v>2</v>
      </c>
      <c r="H109" s="33" t="s">
        <v>460</v>
      </c>
      <c r="I109" s="33">
        <v>8</v>
      </c>
      <c r="J109" s="44"/>
    </row>
    <row r="110" spans="1:10">
      <c r="A110" t="s">
        <v>429</v>
      </c>
      <c r="B110" s="8">
        <v>1</v>
      </c>
      <c r="C110" s="8">
        <v>13.98</v>
      </c>
      <c r="D110" s="31">
        <v>0.1575</v>
      </c>
      <c r="E110" s="8">
        <v>0.01</v>
      </c>
      <c r="F110" s="28">
        <v>108.18</v>
      </c>
      <c r="G110" s="7" t="s">
        <v>1</v>
      </c>
      <c r="H110" s="33" t="s">
        <v>460</v>
      </c>
      <c r="I110" s="33">
        <v>4</v>
      </c>
      <c r="J110" s="44"/>
    </row>
    <row r="111" spans="1:10">
      <c r="A111" t="s">
        <v>379</v>
      </c>
      <c r="B111" s="8">
        <v>0</v>
      </c>
      <c r="C111" s="8">
        <v>25.457142900000001</v>
      </c>
      <c r="D111" s="31">
        <v>0.5</v>
      </c>
      <c r="E111" s="8">
        <v>0.32705580000000001</v>
      </c>
      <c r="F111" s="28">
        <v>124.74250000000001</v>
      </c>
      <c r="G111" s="7" t="s">
        <v>2</v>
      </c>
      <c r="H111" s="33" t="s">
        <v>456</v>
      </c>
      <c r="I111" s="33">
        <v>7</v>
      </c>
      <c r="J111" s="44"/>
    </row>
    <row r="112" spans="1:10">
      <c r="A112" t="s">
        <v>435</v>
      </c>
      <c r="B112" s="8">
        <v>1</v>
      </c>
      <c r="C112" s="8">
        <v>11.947222200000001</v>
      </c>
      <c r="D112" s="31">
        <v>0.35233330000000002</v>
      </c>
      <c r="E112" s="8">
        <v>1.8</v>
      </c>
      <c r="F112" s="28">
        <v>268.4472222</v>
      </c>
      <c r="G112" s="7" t="s">
        <v>2</v>
      </c>
      <c r="H112" s="33" t="s">
        <v>456</v>
      </c>
      <c r="I112" s="33">
        <v>9</v>
      </c>
      <c r="J112" s="44"/>
    </row>
    <row r="113" spans="1:10">
      <c r="A113" t="s">
        <v>400</v>
      </c>
      <c r="B113" s="8">
        <v>6.25E-2</v>
      </c>
      <c r="C113" s="8">
        <v>22.466666700000001</v>
      </c>
      <c r="D113" s="31">
        <v>0.13333329999999999</v>
      </c>
      <c r="E113" s="8">
        <v>1.7974117999999999</v>
      </c>
      <c r="F113" s="28">
        <v>188.5</v>
      </c>
      <c r="G113" s="7" t="s">
        <v>2</v>
      </c>
      <c r="H113" s="33" t="s">
        <v>458</v>
      </c>
      <c r="I113" s="33">
        <v>8</v>
      </c>
      <c r="J113" s="44"/>
    </row>
    <row r="114" spans="1:10">
      <c r="A114" t="s">
        <v>409</v>
      </c>
      <c r="B114" s="8">
        <v>0.5</v>
      </c>
      <c r="C114" s="8">
        <v>21.625</v>
      </c>
      <c r="D114" s="31">
        <v>0.47499999999999998</v>
      </c>
      <c r="E114" s="8">
        <v>0.96455559999999996</v>
      </c>
      <c r="F114" s="28">
        <v>142.5</v>
      </c>
      <c r="G114" s="7" t="s">
        <v>2</v>
      </c>
      <c r="H114" s="33" t="s">
        <v>456</v>
      </c>
      <c r="I114" s="33">
        <v>86</v>
      </c>
      <c r="J114" s="44"/>
    </row>
    <row r="115" spans="1:10">
      <c r="A115" t="s">
        <v>360</v>
      </c>
      <c r="B115" s="8">
        <v>2.9411764705882353E-2</v>
      </c>
      <c r="C115" s="8">
        <v>19.87</v>
      </c>
      <c r="D115" s="31">
        <v>0.27</v>
      </c>
      <c r="E115" s="8">
        <v>0.93915409999999999</v>
      </c>
      <c r="F115" s="28">
        <v>166</v>
      </c>
      <c r="G115" s="7" t="s">
        <v>2</v>
      </c>
      <c r="H115" s="33" t="s">
        <v>456</v>
      </c>
      <c r="I115" s="33">
        <v>17</v>
      </c>
      <c r="J115" s="44"/>
    </row>
    <row r="116" spans="1:10">
      <c r="A116" t="s">
        <v>366</v>
      </c>
      <c r="B116" s="8">
        <v>0.47704081632653061</v>
      </c>
      <c r="C116" s="8">
        <v>39.008888900000002</v>
      </c>
      <c r="D116" s="31">
        <v>0.38333329999999999</v>
      </c>
      <c r="E116" s="8">
        <v>2.3471476</v>
      </c>
      <c r="F116" s="28">
        <v>109.66666669999999</v>
      </c>
      <c r="G116" s="7" t="s">
        <v>2</v>
      </c>
      <c r="H116" s="33" t="s">
        <v>458</v>
      </c>
      <c r="I116" s="33">
        <v>392</v>
      </c>
      <c r="J116" s="44"/>
    </row>
    <row r="117" spans="1:10">
      <c r="A117" t="s">
        <v>350</v>
      </c>
      <c r="B117" s="8">
        <v>0</v>
      </c>
      <c r="C117" s="8">
        <v>21.7</v>
      </c>
      <c r="D117" s="31">
        <v>0.875</v>
      </c>
      <c r="E117" s="8">
        <v>0.79525000000000001</v>
      </c>
      <c r="F117" s="28">
        <v>138.66666670000001</v>
      </c>
      <c r="G117" s="7" t="s">
        <v>2</v>
      </c>
      <c r="H117" s="33" t="s">
        <v>459</v>
      </c>
      <c r="I117" s="33">
        <v>12</v>
      </c>
      <c r="J117" s="44"/>
    </row>
    <row r="118" spans="1:10">
      <c r="A118" t="s">
        <v>318</v>
      </c>
      <c r="B118" s="8">
        <v>0</v>
      </c>
      <c r="C118" s="8">
        <v>40.527142900000001</v>
      </c>
      <c r="D118" s="31">
        <v>1.075</v>
      </c>
      <c r="E118" s="8">
        <v>0.32500000000000001</v>
      </c>
      <c r="F118" s="28">
        <v>118.5</v>
      </c>
      <c r="G118" s="7" t="s">
        <v>2</v>
      </c>
      <c r="H118" s="33" t="s">
        <v>458</v>
      </c>
      <c r="I118" s="33">
        <v>6</v>
      </c>
      <c r="J118" s="44"/>
    </row>
    <row r="119" spans="1:10">
      <c r="A119" t="s">
        <v>413</v>
      </c>
      <c r="B119" s="8">
        <v>0.5</v>
      </c>
      <c r="C119" s="8">
        <v>35.999139599999999</v>
      </c>
      <c r="D119" s="31">
        <v>0.54166669999999995</v>
      </c>
      <c r="E119" s="8">
        <v>1.19455</v>
      </c>
      <c r="F119" s="28">
        <v>182</v>
      </c>
      <c r="G119" s="7" t="s">
        <v>1</v>
      </c>
      <c r="H119" s="33" t="s">
        <v>459</v>
      </c>
      <c r="I119" s="33">
        <v>11</v>
      </c>
      <c r="J119" s="44"/>
    </row>
    <row r="120" spans="1:10">
      <c r="A120" t="s">
        <v>442</v>
      </c>
      <c r="B120" s="8">
        <v>1</v>
      </c>
      <c r="C120" s="8">
        <v>28.9500654</v>
      </c>
      <c r="D120" s="31">
        <v>0.30833329999999998</v>
      </c>
      <c r="E120" s="8">
        <v>0.33567330000000001</v>
      </c>
      <c r="F120" s="28">
        <v>170.53</v>
      </c>
      <c r="G120" s="7" t="s">
        <v>2</v>
      </c>
      <c r="H120" s="33" t="s">
        <v>456</v>
      </c>
      <c r="I120" s="33">
        <v>1</v>
      </c>
      <c r="J120" s="44"/>
    </row>
    <row r="121" spans="1:10">
      <c r="A121" t="s">
        <v>314</v>
      </c>
      <c r="B121" s="8">
        <v>7.2289156626506021E-2</v>
      </c>
      <c r="C121" s="8">
        <v>53.681076099999999</v>
      </c>
      <c r="D121" s="31">
        <v>0.1666667</v>
      </c>
      <c r="E121" s="8">
        <v>0.38519999999999999</v>
      </c>
      <c r="F121" s="28">
        <v>84</v>
      </c>
      <c r="G121" s="7" t="s">
        <v>2</v>
      </c>
      <c r="H121" s="33" t="s">
        <v>458</v>
      </c>
      <c r="I121" s="33">
        <v>83</v>
      </c>
      <c r="J121" s="44"/>
    </row>
    <row r="122" spans="1:10">
      <c r="A122" t="s">
        <v>389</v>
      </c>
      <c r="B122" s="8">
        <v>0</v>
      </c>
      <c r="C122" s="8">
        <v>17.420000000000002</v>
      </c>
      <c r="D122" s="31">
        <v>0.67500000000000004</v>
      </c>
      <c r="E122" s="8">
        <v>0.51</v>
      </c>
      <c r="F122" s="28">
        <v>200.42500000000001</v>
      </c>
      <c r="G122" s="7" t="s">
        <v>2</v>
      </c>
      <c r="H122" s="33" t="s">
        <v>456</v>
      </c>
      <c r="I122" s="33">
        <v>1</v>
      </c>
      <c r="J122" s="44"/>
    </row>
    <row r="123" spans="1:10">
      <c r="A123" t="s">
        <v>311</v>
      </c>
      <c r="B123" s="8">
        <v>1.7441860465116279E-2</v>
      </c>
      <c r="C123" s="8">
        <v>29.467076800000001</v>
      </c>
      <c r="D123" s="31">
        <v>0.1666667</v>
      </c>
      <c r="E123" s="8">
        <v>0.6555417</v>
      </c>
      <c r="F123" s="28">
        <v>174.9</v>
      </c>
      <c r="G123" s="7" t="s">
        <v>2</v>
      </c>
      <c r="H123" s="33" t="s">
        <v>456</v>
      </c>
      <c r="I123" s="33">
        <v>688</v>
      </c>
      <c r="J123" s="44"/>
    </row>
    <row r="124" spans="1:10">
      <c r="A124" t="s">
        <v>430</v>
      </c>
      <c r="B124" s="8">
        <v>1</v>
      </c>
      <c r="C124" s="8">
        <v>15.6836813</v>
      </c>
      <c r="D124" s="31">
        <v>0.14000000000000001</v>
      </c>
      <c r="E124" s="8">
        <v>1.22</v>
      </c>
      <c r="F124" s="28">
        <v>305.70999999999998</v>
      </c>
      <c r="G124" s="7" t="s">
        <v>1</v>
      </c>
      <c r="H124" s="33" t="s">
        <v>460</v>
      </c>
      <c r="I124" s="33">
        <v>86</v>
      </c>
      <c r="J124" s="44"/>
    </row>
    <row r="125" spans="1:10">
      <c r="A125" t="s">
        <v>402</v>
      </c>
      <c r="B125" s="8">
        <v>0.5</v>
      </c>
      <c r="C125" s="8">
        <v>24.565226299999999</v>
      </c>
      <c r="D125" s="31">
        <v>0.35</v>
      </c>
      <c r="E125" s="8">
        <v>1.0807556</v>
      </c>
      <c r="F125" s="28">
        <v>165.66666670000001</v>
      </c>
      <c r="G125" s="7" t="s">
        <v>2</v>
      </c>
      <c r="H125" s="33" t="s">
        <v>458</v>
      </c>
      <c r="I125" s="33">
        <v>3</v>
      </c>
      <c r="J125" s="44"/>
    </row>
    <row r="126" spans="1:10">
      <c r="A126" t="s">
        <v>428</v>
      </c>
      <c r="B126" s="8">
        <v>1</v>
      </c>
      <c r="C126" s="8">
        <v>24.675000000000001</v>
      </c>
      <c r="D126" s="31">
        <v>0.18166669999999999</v>
      </c>
      <c r="E126" s="8">
        <v>0.15210670000000001</v>
      </c>
      <c r="F126" s="28">
        <v>251</v>
      </c>
      <c r="G126" s="7" t="s">
        <v>1</v>
      </c>
      <c r="H126" s="33" t="s">
        <v>460</v>
      </c>
      <c r="I126" s="33">
        <v>65</v>
      </c>
      <c r="J126" s="44"/>
    </row>
    <row r="127" spans="1:10">
      <c r="A127" t="s">
        <v>439</v>
      </c>
      <c r="B127" s="8">
        <v>1</v>
      </c>
      <c r="C127" s="8">
        <v>18.205646600000001</v>
      </c>
      <c r="D127" s="31">
        <v>0.14666670000000001</v>
      </c>
      <c r="E127" s="8">
        <v>0.32871080000000003</v>
      </c>
      <c r="F127" s="28">
        <v>296.07</v>
      </c>
      <c r="G127" s="7" t="s">
        <v>2</v>
      </c>
      <c r="H127" s="33" t="s">
        <v>458</v>
      </c>
      <c r="I127" s="33">
        <v>7</v>
      </c>
      <c r="J127" s="44"/>
    </row>
    <row r="128" spans="1:10">
      <c r="A128" t="s">
        <v>313</v>
      </c>
      <c r="B128" s="8">
        <v>0.93478260869565222</v>
      </c>
      <c r="C128" s="8">
        <v>27.0833333</v>
      </c>
      <c r="D128" s="31">
        <v>0.28749999999999998</v>
      </c>
      <c r="E128" s="8">
        <v>0.33145210000000003</v>
      </c>
      <c r="F128" s="28">
        <v>250.25</v>
      </c>
      <c r="G128" s="7" t="s">
        <v>2</v>
      </c>
      <c r="H128" s="33" t="s">
        <v>458</v>
      </c>
      <c r="I128" s="33">
        <v>138</v>
      </c>
      <c r="J128" s="44"/>
    </row>
    <row r="129" spans="1:10">
      <c r="A129" t="s">
        <v>352</v>
      </c>
      <c r="B129" s="8">
        <v>0</v>
      </c>
      <c r="C129" s="8">
        <v>23.372622400000001</v>
      </c>
      <c r="D129" s="31">
        <v>0.28333330000000001</v>
      </c>
      <c r="E129" s="8">
        <v>1.5805556000000001</v>
      </c>
      <c r="F129" s="28">
        <v>223.39750000000001</v>
      </c>
      <c r="G129" s="7" t="s">
        <v>2</v>
      </c>
      <c r="H129" s="33" t="s">
        <v>456</v>
      </c>
      <c r="I129" s="33">
        <v>22</v>
      </c>
      <c r="J129" s="44"/>
    </row>
    <row r="130" spans="1:10">
      <c r="A130" t="s">
        <v>305</v>
      </c>
      <c r="B130" s="8">
        <v>0.12286689419795221</v>
      </c>
      <c r="C130" s="8">
        <v>31.4430409</v>
      </c>
      <c r="D130" s="31">
        <v>0.35</v>
      </c>
      <c r="E130" s="8">
        <v>0.59002670000000002</v>
      </c>
      <c r="F130" s="28">
        <v>185.6875</v>
      </c>
      <c r="G130" s="7" t="s">
        <v>2</v>
      </c>
      <c r="H130" s="33" t="s">
        <v>456</v>
      </c>
      <c r="I130" s="33">
        <v>1172</v>
      </c>
      <c r="J130" s="44"/>
    </row>
    <row r="131" spans="1:10">
      <c r="A131" t="s">
        <v>441</v>
      </c>
      <c r="B131" s="8">
        <v>1</v>
      </c>
      <c r="C131" s="8">
        <v>20.872857100000001</v>
      </c>
      <c r="D131" s="31">
        <v>0.13833329999999999</v>
      </c>
      <c r="E131" s="8">
        <v>1.7325200000000001</v>
      </c>
      <c r="F131" s="28">
        <v>297.95249999999999</v>
      </c>
      <c r="G131" s="7" t="s">
        <v>2</v>
      </c>
      <c r="H131" s="33" t="s">
        <v>458</v>
      </c>
      <c r="I131" s="33">
        <v>12</v>
      </c>
      <c r="J131" s="44"/>
    </row>
    <row r="132" spans="1:10">
      <c r="A132" t="s">
        <v>337</v>
      </c>
      <c r="B132" s="8">
        <v>0</v>
      </c>
      <c r="C132" s="8">
        <v>20.7257143</v>
      </c>
      <c r="D132" s="31">
        <v>0.55000000000000004</v>
      </c>
      <c r="E132" s="8">
        <v>0.30343750000000003</v>
      </c>
      <c r="F132" s="28">
        <v>307.66666670000001</v>
      </c>
      <c r="G132" s="7" t="s">
        <v>2</v>
      </c>
      <c r="H132" s="33" t="s">
        <v>456</v>
      </c>
      <c r="I132" s="33">
        <v>20</v>
      </c>
      <c r="J132" s="44"/>
    </row>
    <row r="133" spans="1:10">
      <c r="A133" t="s">
        <v>324</v>
      </c>
      <c r="B133" s="8">
        <v>0</v>
      </c>
      <c r="C133" s="8">
        <v>28.48</v>
      </c>
      <c r="D133" s="31">
        <v>0.875</v>
      </c>
      <c r="E133" s="8">
        <v>0.17976919999999999</v>
      </c>
      <c r="F133" s="28">
        <v>212.5</v>
      </c>
      <c r="G133" s="7" t="s">
        <v>2</v>
      </c>
      <c r="H133" s="33" t="s">
        <v>456</v>
      </c>
      <c r="I133" s="33">
        <v>4</v>
      </c>
      <c r="J133" s="44"/>
    </row>
    <row r="134" spans="1:10">
      <c r="A134" t="s">
        <v>306</v>
      </c>
      <c r="B134" s="8">
        <v>0</v>
      </c>
      <c r="C134" s="8">
        <v>32.335000000000001</v>
      </c>
      <c r="D134" s="31">
        <v>0.52500000000000002</v>
      </c>
      <c r="E134" s="8">
        <v>0.94199999999999995</v>
      </c>
      <c r="F134" s="28">
        <v>140</v>
      </c>
      <c r="G134" s="7" t="s">
        <v>2</v>
      </c>
      <c r="H134" s="33" t="s">
        <v>456</v>
      </c>
      <c r="I134" s="33">
        <v>624</v>
      </c>
      <c r="J134" s="44"/>
    </row>
    <row r="135" spans="1:10">
      <c r="A135" t="s">
        <v>415</v>
      </c>
      <c r="B135" s="8">
        <v>0.5</v>
      </c>
      <c r="C135" s="8">
        <v>30.195</v>
      </c>
      <c r="D135" s="31">
        <v>0.17666670000000001</v>
      </c>
      <c r="E135" s="8">
        <v>0.94</v>
      </c>
      <c r="F135" s="28">
        <v>219.69</v>
      </c>
      <c r="G135" s="7" t="s">
        <v>2</v>
      </c>
      <c r="H135" s="33" t="s">
        <v>458</v>
      </c>
      <c r="I135" s="33">
        <v>2</v>
      </c>
      <c r="J135" s="44"/>
    </row>
    <row r="136" spans="1:10">
      <c r="A136" t="s">
        <v>374</v>
      </c>
      <c r="B136" s="8">
        <v>0.25714285714285712</v>
      </c>
      <c r="C136" s="8">
        <v>18.7</v>
      </c>
      <c r="D136" s="31">
        <v>0.69166669999999997</v>
      </c>
      <c r="E136" s="8">
        <v>0.11548</v>
      </c>
      <c r="F136" s="28">
        <v>164</v>
      </c>
      <c r="G136" s="7" t="s">
        <v>2</v>
      </c>
      <c r="H136" s="33" t="s">
        <v>456</v>
      </c>
      <c r="I136" s="33">
        <v>35</v>
      </c>
      <c r="J136" s="44"/>
    </row>
    <row r="137" spans="1:10">
      <c r="A137" t="s">
        <v>321</v>
      </c>
      <c r="B137" s="8">
        <v>0.16216216216216217</v>
      </c>
      <c r="C137" s="8">
        <v>25.745000000000001</v>
      </c>
      <c r="D137" s="31">
        <v>0.1133333</v>
      </c>
      <c r="E137" s="8">
        <v>0.1187714</v>
      </c>
      <c r="F137" s="28">
        <v>134.53749999999999</v>
      </c>
      <c r="G137" s="7" t="s">
        <v>2</v>
      </c>
      <c r="H137" s="33" t="s">
        <v>458</v>
      </c>
      <c r="I137" s="33">
        <v>37</v>
      </c>
      <c r="J137" s="44"/>
    </row>
    <row r="138" spans="1:10">
      <c r="A138" t="s">
        <v>368</v>
      </c>
      <c r="B138" s="8">
        <v>0</v>
      </c>
      <c r="C138" s="8">
        <v>31.597611100000002</v>
      </c>
      <c r="D138" s="31">
        <v>0.25</v>
      </c>
      <c r="E138" s="8">
        <v>0.20642859999999999</v>
      </c>
      <c r="F138" s="28">
        <v>270.45999999999998</v>
      </c>
      <c r="G138" s="7" t="s">
        <v>2</v>
      </c>
      <c r="H138" s="33" t="s">
        <v>456</v>
      </c>
      <c r="I138" s="33">
        <v>7</v>
      </c>
      <c r="J138" s="44"/>
    </row>
    <row r="139" spans="1:10">
      <c r="A139" t="s">
        <v>411</v>
      </c>
      <c r="B139" s="8">
        <v>0.5</v>
      </c>
      <c r="C139" s="8">
        <v>28.242000000000001</v>
      </c>
      <c r="D139" s="31">
        <v>0.19</v>
      </c>
      <c r="E139" s="8">
        <v>4.1612</v>
      </c>
      <c r="F139" s="28">
        <v>91.887500000000003</v>
      </c>
      <c r="G139" s="7" t="s">
        <v>1</v>
      </c>
      <c r="H139" s="33" t="s">
        <v>458</v>
      </c>
      <c r="I139" s="33">
        <v>12</v>
      </c>
      <c r="J139" s="44"/>
    </row>
    <row r="140" spans="1:10">
      <c r="A140" t="s">
        <v>422</v>
      </c>
      <c r="B140" s="8">
        <v>0.5</v>
      </c>
      <c r="C140" s="8">
        <v>39.6</v>
      </c>
      <c r="D140" s="31">
        <v>0.2</v>
      </c>
      <c r="E140" s="8">
        <v>0.56499999999999995</v>
      </c>
      <c r="F140" s="28">
        <v>120.33333330000001</v>
      </c>
      <c r="G140" s="7" t="s">
        <v>1</v>
      </c>
      <c r="H140" s="33" t="s">
        <v>458</v>
      </c>
      <c r="I140" s="33">
        <v>2</v>
      </c>
      <c r="J140" s="44"/>
    </row>
    <row r="141" spans="1:10">
      <c r="A141" t="s">
        <v>420</v>
      </c>
      <c r="B141" s="8">
        <v>0.5</v>
      </c>
      <c r="C141" s="8">
        <v>27.35</v>
      </c>
      <c r="D141" s="31">
        <v>0.32500000000000001</v>
      </c>
      <c r="E141" s="8">
        <v>0.3141333</v>
      </c>
      <c r="F141" s="28">
        <v>144.66666670000001</v>
      </c>
      <c r="G141" s="7" t="s">
        <v>2</v>
      </c>
      <c r="H141" s="33" t="s">
        <v>458</v>
      </c>
      <c r="I141" s="33">
        <v>1</v>
      </c>
      <c r="J141" s="44"/>
    </row>
    <row r="142" spans="1:10">
      <c r="A142" t="s">
        <v>448</v>
      </c>
      <c r="B142" s="8">
        <v>1</v>
      </c>
      <c r="C142" s="8">
        <v>20.55</v>
      </c>
      <c r="D142" s="31">
        <v>0.16500000000000001</v>
      </c>
      <c r="E142" s="8">
        <v>0.33300000000000002</v>
      </c>
      <c r="F142" s="28">
        <v>191.06</v>
      </c>
      <c r="G142" s="7" t="s">
        <v>2</v>
      </c>
      <c r="H142" s="33" t="s">
        <v>456</v>
      </c>
      <c r="I142" s="33">
        <v>5</v>
      </c>
      <c r="J142" s="44"/>
    </row>
    <row r="143" spans="1:10">
      <c r="A143" t="s">
        <v>330</v>
      </c>
      <c r="B143" s="8">
        <v>0</v>
      </c>
      <c r="C143" s="8">
        <v>25.433282800000001</v>
      </c>
      <c r="D143" s="31">
        <v>0.88333329999999999</v>
      </c>
      <c r="E143" s="8">
        <v>16.083236400000001</v>
      </c>
      <c r="F143" s="28">
        <v>223.05500000000001</v>
      </c>
      <c r="G143" s="7" t="s">
        <v>2</v>
      </c>
      <c r="H143" s="33" t="s">
        <v>456</v>
      </c>
      <c r="I143" s="33">
        <v>54</v>
      </c>
      <c r="J143" s="44"/>
    </row>
    <row r="144" spans="1:10">
      <c r="A144" t="s">
        <v>315</v>
      </c>
      <c r="B144" s="8">
        <v>0.89075630252100846</v>
      </c>
      <c r="C144" s="8">
        <v>22.057142899999999</v>
      </c>
      <c r="D144" s="31">
        <v>0.27500000000000002</v>
      </c>
      <c r="E144" s="8">
        <v>5.9904400000000004</v>
      </c>
      <c r="F144" s="28">
        <v>240.33333329999999</v>
      </c>
      <c r="G144" s="7" t="s">
        <v>2</v>
      </c>
      <c r="H144" s="33" t="s">
        <v>458</v>
      </c>
      <c r="I144" s="33">
        <v>476</v>
      </c>
      <c r="J144" s="44"/>
    </row>
    <row r="145" spans="1:10">
      <c r="A145" t="s">
        <v>343</v>
      </c>
      <c r="B145" s="8">
        <v>0.7279411764705882</v>
      </c>
      <c r="C145" s="8">
        <v>22.857142899999999</v>
      </c>
      <c r="D145" s="31">
        <v>0.55000000000000004</v>
      </c>
      <c r="E145" s="8">
        <v>31.047333299999998</v>
      </c>
      <c r="F145" s="28">
        <v>217.5</v>
      </c>
      <c r="G145" s="7" t="s">
        <v>2</v>
      </c>
      <c r="H145" s="33" t="s">
        <v>458</v>
      </c>
      <c r="I145" s="33">
        <v>136</v>
      </c>
      <c r="J145" s="44"/>
    </row>
    <row r="146" spans="1:10">
      <c r="A146" t="s">
        <v>308</v>
      </c>
      <c r="B146" s="8">
        <v>1.9267822736030828E-3</v>
      </c>
      <c r="C146" s="8">
        <v>38.711666700000002</v>
      </c>
      <c r="D146" s="31">
        <v>0.46666669999999999</v>
      </c>
      <c r="E146" s="8">
        <v>22.770199999999999</v>
      </c>
      <c r="F146" s="28">
        <v>186</v>
      </c>
      <c r="G146" s="7" t="s">
        <v>2</v>
      </c>
      <c r="H146" s="33" t="s">
        <v>456</v>
      </c>
      <c r="I146" s="33">
        <v>519</v>
      </c>
      <c r="J146" s="44"/>
    </row>
    <row r="147" spans="1:10">
      <c r="A147" t="s">
        <v>423</v>
      </c>
      <c r="B147" s="8">
        <v>1</v>
      </c>
      <c r="C147" s="8">
        <v>28.574999999999999</v>
      </c>
      <c r="D147" s="31">
        <v>0.9</v>
      </c>
      <c r="E147" s="8">
        <v>24.28</v>
      </c>
      <c r="F147" s="28">
        <v>207.30666669999999</v>
      </c>
      <c r="G147" s="7" t="s">
        <v>2</v>
      </c>
      <c r="H147" s="33" t="s">
        <v>456</v>
      </c>
      <c r="I147" s="33">
        <v>122</v>
      </c>
      <c r="J147" s="44"/>
    </row>
    <row r="148" spans="1:10">
      <c r="A148" t="s">
        <v>331</v>
      </c>
      <c r="B148" s="8">
        <v>0.90931372549019607</v>
      </c>
      <c r="C148" s="8">
        <v>31.8964967</v>
      </c>
      <c r="D148" s="31">
        <v>0.375</v>
      </c>
      <c r="E148" s="8">
        <v>3.1976667000000001</v>
      </c>
      <c r="F148" s="28">
        <v>281</v>
      </c>
      <c r="G148" s="7" t="s">
        <v>2</v>
      </c>
      <c r="H148" s="33" t="s">
        <v>458</v>
      </c>
      <c r="I148" s="33">
        <v>204</v>
      </c>
      <c r="J148" s="44"/>
    </row>
    <row r="149" spans="1:10">
      <c r="A149" t="s">
        <v>359</v>
      </c>
      <c r="B149" s="8">
        <v>0.35416666666666669</v>
      </c>
      <c r="C149" s="8">
        <v>24.32</v>
      </c>
      <c r="D149" s="31">
        <v>0.1916667</v>
      </c>
      <c r="E149" s="8">
        <v>0.46800000000000003</v>
      </c>
      <c r="F149" s="28">
        <v>167.5</v>
      </c>
      <c r="G149" s="7" t="s">
        <v>1</v>
      </c>
      <c r="H149" s="33" t="s">
        <v>458</v>
      </c>
      <c r="I149" s="33">
        <v>24</v>
      </c>
      <c r="J149" s="44"/>
    </row>
  </sheetData>
  <pageMargins left="0.7" right="0.7" top="0.75" bottom="0.75" header="0.3" footer="0.3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D21"/>
  <sheetViews>
    <sheetView zoomScaleNormal="100" workbookViewId="0"/>
  </sheetViews>
  <sheetFormatPr defaultRowHeight="15"/>
  <sheetData>
    <row r="1" spans="1:30">
      <c r="A1" s="34" t="s">
        <v>184</v>
      </c>
      <c r="B1" s="34" t="s">
        <v>185</v>
      </c>
      <c r="C1" s="34" t="s">
        <v>186</v>
      </c>
      <c r="D1" s="34" t="s">
        <v>187</v>
      </c>
      <c r="E1" s="34" t="s">
        <v>188</v>
      </c>
      <c r="F1" s="34" t="s">
        <v>189</v>
      </c>
      <c r="G1" s="34" t="s">
        <v>190</v>
      </c>
      <c r="H1" s="34" t="s">
        <v>191</v>
      </c>
      <c r="I1" s="34" t="s">
        <v>192</v>
      </c>
      <c r="J1" s="34" t="s">
        <v>193</v>
      </c>
      <c r="K1" s="34" t="s">
        <v>194</v>
      </c>
      <c r="L1" s="34" t="s">
        <v>195</v>
      </c>
      <c r="M1" s="34" t="s">
        <v>196</v>
      </c>
      <c r="N1" s="34" t="s">
        <v>197</v>
      </c>
      <c r="O1" s="34" t="s">
        <v>198</v>
      </c>
      <c r="P1" s="34" t="s">
        <v>199</v>
      </c>
      <c r="Q1" s="34" t="s">
        <v>200</v>
      </c>
      <c r="R1" s="34" t="s">
        <v>201</v>
      </c>
      <c r="S1" s="34" t="s">
        <v>202</v>
      </c>
      <c r="T1" s="34" t="s">
        <v>203</v>
      </c>
      <c r="U1" s="34" t="s">
        <v>204</v>
      </c>
      <c r="V1" s="34" t="s">
        <v>205</v>
      </c>
      <c r="W1" s="34" t="s">
        <v>206</v>
      </c>
      <c r="X1" s="34" t="s">
        <v>207</v>
      </c>
      <c r="Y1" s="34" t="s">
        <v>208</v>
      </c>
      <c r="Z1" s="34" t="s">
        <v>209</v>
      </c>
      <c r="AA1" s="34" t="s">
        <v>210</v>
      </c>
      <c r="AB1" s="34" t="s">
        <v>211</v>
      </c>
      <c r="AC1" s="34" t="s">
        <v>212</v>
      </c>
      <c r="AD1" s="34" t="s">
        <v>213</v>
      </c>
    </row>
    <row r="2" spans="1:30">
      <c r="A2" s="15">
        <v>1</v>
      </c>
      <c r="B2" s="15">
        <v>0</v>
      </c>
      <c r="C2" s="15">
        <v>0</v>
      </c>
      <c r="D2" s="15">
        <v>0</v>
      </c>
      <c r="E2" s="15">
        <v>0</v>
      </c>
      <c r="F2" s="15">
        <v>0</v>
      </c>
      <c r="G2" s="15">
        <v>0</v>
      </c>
      <c r="H2" s="15">
        <v>0</v>
      </c>
      <c r="I2" s="15">
        <v>0</v>
      </c>
      <c r="J2" s="15">
        <v>0</v>
      </c>
      <c r="K2" s="15">
        <v>4</v>
      </c>
      <c r="L2" s="15">
        <v>0</v>
      </c>
      <c r="M2" s="15">
        <v>0</v>
      </c>
      <c r="N2" s="15">
        <v>0</v>
      </c>
      <c r="O2" s="15">
        <v>0</v>
      </c>
      <c r="P2" s="15">
        <v>0</v>
      </c>
      <c r="Q2" s="15">
        <v>7</v>
      </c>
      <c r="R2" s="15">
        <v>0</v>
      </c>
      <c r="S2" s="15">
        <v>4</v>
      </c>
      <c r="T2" s="15">
        <v>2</v>
      </c>
      <c r="U2" s="15">
        <v>0</v>
      </c>
      <c r="V2" s="15">
        <v>0</v>
      </c>
      <c r="W2" s="15">
        <v>0</v>
      </c>
      <c r="X2" s="15">
        <v>0</v>
      </c>
      <c r="Y2" s="15">
        <v>0</v>
      </c>
      <c r="Z2" s="15">
        <v>0</v>
      </c>
      <c r="AA2" s="15">
        <v>0</v>
      </c>
      <c r="AB2" s="15">
        <v>0</v>
      </c>
      <c r="AC2" s="15">
        <v>0</v>
      </c>
      <c r="AD2" s="15">
        <v>0</v>
      </c>
    </row>
    <row r="3" spans="1:30">
      <c r="A3" s="15">
        <v>3</v>
      </c>
      <c r="B3" s="15">
        <v>0</v>
      </c>
      <c r="C3" s="15">
        <v>0</v>
      </c>
      <c r="D3" s="15">
        <v>2</v>
      </c>
      <c r="E3" s="15">
        <v>0</v>
      </c>
      <c r="F3" s="15">
        <v>3</v>
      </c>
      <c r="G3" s="15">
        <v>4</v>
      </c>
      <c r="H3" s="15">
        <v>0</v>
      </c>
      <c r="I3" s="15">
        <v>0</v>
      </c>
      <c r="J3" s="15">
        <v>0</v>
      </c>
      <c r="K3" s="15">
        <v>4</v>
      </c>
      <c r="L3" s="15">
        <v>0</v>
      </c>
      <c r="M3" s="15">
        <v>0</v>
      </c>
      <c r="N3" s="15">
        <v>0</v>
      </c>
      <c r="O3" s="15">
        <v>0</v>
      </c>
      <c r="P3" s="15">
        <v>5</v>
      </c>
      <c r="Q3" s="15">
        <v>5</v>
      </c>
      <c r="R3" s="15">
        <v>0</v>
      </c>
      <c r="S3" s="15">
        <v>4</v>
      </c>
      <c r="T3" s="15">
        <v>7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0</v>
      </c>
      <c r="AA3" s="15">
        <v>5</v>
      </c>
      <c r="AB3" s="15">
        <v>0</v>
      </c>
      <c r="AC3" s="15">
        <v>0</v>
      </c>
      <c r="AD3" s="15">
        <v>0</v>
      </c>
    </row>
    <row r="4" spans="1:30">
      <c r="A4" s="15">
        <v>0</v>
      </c>
      <c r="B4" s="15">
        <v>4</v>
      </c>
      <c r="C4" s="15">
        <v>0</v>
      </c>
      <c r="D4" s="15">
        <v>7</v>
      </c>
      <c r="E4" s="15">
        <v>0</v>
      </c>
      <c r="F4" s="15">
        <v>2</v>
      </c>
      <c r="G4" s="15">
        <v>0</v>
      </c>
      <c r="H4" s="15">
        <v>0</v>
      </c>
      <c r="I4" s="15">
        <v>0</v>
      </c>
      <c r="J4" s="15">
        <v>0</v>
      </c>
      <c r="K4" s="15">
        <v>4</v>
      </c>
      <c r="L4" s="15">
        <v>0</v>
      </c>
      <c r="M4" s="15">
        <v>0</v>
      </c>
      <c r="N4" s="15">
        <v>0</v>
      </c>
      <c r="O4" s="15">
        <v>0</v>
      </c>
      <c r="P4" s="15">
        <v>2</v>
      </c>
      <c r="Q4" s="15">
        <v>6</v>
      </c>
      <c r="R4" s="15">
        <v>0</v>
      </c>
      <c r="S4" s="15">
        <v>5</v>
      </c>
      <c r="T4" s="15">
        <v>6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2</v>
      </c>
      <c r="AB4" s="15">
        <v>0</v>
      </c>
      <c r="AC4" s="15">
        <v>2</v>
      </c>
      <c r="AD4" s="15">
        <v>0</v>
      </c>
    </row>
    <row r="5" spans="1:30">
      <c r="A5" s="15">
        <v>0</v>
      </c>
      <c r="B5" s="15">
        <v>8</v>
      </c>
      <c r="C5" s="15">
        <v>0</v>
      </c>
      <c r="D5" s="15">
        <v>2</v>
      </c>
      <c r="E5" s="15">
        <v>0</v>
      </c>
      <c r="F5" s="15">
        <v>2</v>
      </c>
      <c r="G5" s="15">
        <v>3</v>
      </c>
      <c r="H5" s="15">
        <v>0</v>
      </c>
      <c r="I5" s="15">
        <v>2</v>
      </c>
      <c r="J5" s="15">
        <v>0</v>
      </c>
      <c r="K5" s="15">
        <v>4</v>
      </c>
      <c r="L5" s="15">
        <v>0</v>
      </c>
      <c r="M5" s="15">
        <v>0</v>
      </c>
      <c r="N5" s="15">
        <v>0</v>
      </c>
      <c r="O5" s="15">
        <v>0</v>
      </c>
      <c r="P5" s="15">
        <v>2</v>
      </c>
      <c r="Q5" s="15">
        <v>5</v>
      </c>
      <c r="R5" s="15">
        <v>0</v>
      </c>
      <c r="S5" s="15">
        <v>4</v>
      </c>
      <c r="T5" s="15">
        <v>5</v>
      </c>
      <c r="U5" s="15">
        <v>0</v>
      </c>
      <c r="V5" s="15">
        <v>0</v>
      </c>
      <c r="W5" s="15">
        <v>0</v>
      </c>
      <c r="X5" s="15">
        <v>5</v>
      </c>
      <c r="Y5" s="15">
        <v>0</v>
      </c>
      <c r="Z5" s="15">
        <v>0</v>
      </c>
      <c r="AA5" s="15">
        <v>1</v>
      </c>
      <c r="AB5" s="15">
        <v>0</v>
      </c>
      <c r="AC5" s="15">
        <v>2</v>
      </c>
      <c r="AD5" s="15">
        <v>0</v>
      </c>
    </row>
    <row r="6" spans="1:30">
      <c r="A6" s="15">
        <v>2</v>
      </c>
      <c r="B6" s="15">
        <v>0</v>
      </c>
      <c r="C6" s="15">
        <v>0</v>
      </c>
      <c r="D6" s="15">
        <v>0</v>
      </c>
      <c r="E6" s="15">
        <v>4</v>
      </c>
      <c r="F6" s="15">
        <v>2</v>
      </c>
      <c r="G6" s="15">
        <v>2</v>
      </c>
      <c r="H6" s="15">
        <v>0</v>
      </c>
      <c r="I6" s="15">
        <v>0</v>
      </c>
      <c r="J6" s="15">
        <v>0</v>
      </c>
      <c r="K6" s="15">
        <v>4</v>
      </c>
      <c r="L6" s="15">
        <v>0</v>
      </c>
      <c r="M6" s="15">
        <v>0</v>
      </c>
      <c r="N6" s="15">
        <v>0</v>
      </c>
      <c r="O6" s="15">
        <v>0</v>
      </c>
      <c r="P6" s="15">
        <v>3</v>
      </c>
      <c r="Q6" s="15">
        <v>2</v>
      </c>
      <c r="R6" s="15">
        <v>5</v>
      </c>
      <c r="S6" s="15">
        <v>2</v>
      </c>
      <c r="T6" s="15">
        <v>6</v>
      </c>
      <c r="U6" s="15">
        <v>0</v>
      </c>
      <c r="V6" s="15">
        <v>0</v>
      </c>
      <c r="W6" s="15">
        <v>5</v>
      </c>
      <c r="X6" s="15">
        <v>0</v>
      </c>
      <c r="Y6" s="15">
        <v>0</v>
      </c>
      <c r="Z6" s="15">
        <v>2</v>
      </c>
      <c r="AA6" s="15">
        <v>2</v>
      </c>
      <c r="AB6" s="15">
        <v>0</v>
      </c>
      <c r="AC6" s="15">
        <v>2</v>
      </c>
      <c r="AD6" s="15">
        <v>0</v>
      </c>
    </row>
    <row r="7" spans="1:30">
      <c r="A7" s="15">
        <v>2</v>
      </c>
      <c r="B7" s="15">
        <v>0</v>
      </c>
      <c r="C7" s="15">
        <v>0</v>
      </c>
      <c r="D7" s="15">
        <v>0</v>
      </c>
      <c r="E7" s="15">
        <v>3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3</v>
      </c>
      <c r="Q7" s="15">
        <v>6</v>
      </c>
      <c r="R7" s="15">
        <v>5</v>
      </c>
      <c r="S7" s="15">
        <v>3</v>
      </c>
      <c r="T7" s="15">
        <v>4</v>
      </c>
      <c r="U7" s="15">
        <v>0</v>
      </c>
      <c r="V7" s="15">
        <v>0</v>
      </c>
      <c r="W7" s="15">
        <v>6</v>
      </c>
      <c r="X7" s="15">
        <v>0</v>
      </c>
      <c r="Y7" s="15">
        <v>0</v>
      </c>
      <c r="Z7" s="15">
        <v>5</v>
      </c>
      <c r="AA7" s="15">
        <v>5</v>
      </c>
      <c r="AB7" s="15">
        <v>0</v>
      </c>
      <c r="AC7" s="15">
        <v>6</v>
      </c>
      <c r="AD7" s="15">
        <v>0</v>
      </c>
    </row>
    <row r="8" spans="1:30">
      <c r="A8" s="15">
        <v>2</v>
      </c>
      <c r="B8" s="15">
        <v>0</v>
      </c>
      <c r="C8" s="15">
        <v>0</v>
      </c>
      <c r="D8" s="15">
        <v>0</v>
      </c>
      <c r="E8" s="15">
        <v>2</v>
      </c>
      <c r="F8" s="15">
        <v>0</v>
      </c>
      <c r="G8" s="15">
        <v>2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2</v>
      </c>
      <c r="P8" s="15">
        <v>3</v>
      </c>
      <c r="Q8" s="15">
        <v>6</v>
      </c>
      <c r="R8" s="15">
        <v>5</v>
      </c>
      <c r="S8" s="15">
        <v>4</v>
      </c>
      <c r="T8" s="15">
        <v>5</v>
      </c>
      <c r="U8" s="15">
        <v>0</v>
      </c>
      <c r="V8" s="15">
        <v>0</v>
      </c>
      <c r="W8" s="15">
        <v>3</v>
      </c>
      <c r="X8" s="15">
        <v>0</v>
      </c>
      <c r="Y8" s="15">
        <v>0</v>
      </c>
      <c r="Z8" s="15">
        <v>2</v>
      </c>
      <c r="AA8" s="15">
        <v>2</v>
      </c>
      <c r="AB8" s="15">
        <v>0</v>
      </c>
      <c r="AC8" s="15">
        <v>2</v>
      </c>
      <c r="AD8" s="15">
        <v>0</v>
      </c>
    </row>
    <row r="9" spans="1:30">
      <c r="A9" s="15">
        <v>0</v>
      </c>
      <c r="B9" s="15">
        <v>4</v>
      </c>
      <c r="C9" s="15">
        <v>0</v>
      </c>
      <c r="D9" s="15">
        <v>5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4</v>
      </c>
      <c r="K9" s="15">
        <v>0</v>
      </c>
      <c r="L9" s="15">
        <v>0</v>
      </c>
      <c r="M9" s="15">
        <v>0</v>
      </c>
      <c r="N9" s="15">
        <v>4</v>
      </c>
      <c r="O9" s="15">
        <v>0</v>
      </c>
      <c r="P9" s="15">
        <v>3</v>
      </c>
      <c r="Q9" s="15">
        <v>4</v>
      </c>
      <c r="R9" s="15">
        <v>0</v>
      </c>
      <c r="S9" s="15">
        <v>4</v>
      </c>
      <c r="T9" s="15">
        <v>4</v>
      </c>
      <c r="U9" s="15">
        <v>0</v>
      </c>
      <c r="V9" s="15">
        <v>2</v>
      </c>
      <c r="W9" s="15">
        <v>0</v>
      </c>
      <c r="X9" s="15">
        <v>2</v>
      </c>
      <c r="Y9" s="15">
        <v>0</v>
      </c>
      <c r="Z9" s="15">
        <v>0</v>
      </c>
      <c r="AA9" s="15">
        <v>2</v>
      </c>
      <c r="AB9" s="15">
        <v>0</v>
      </c>
      <c r="AC9" s="15">
        <v>2</v>
      </c>
      <c r="AD9" s="15">
        <v>0</v>
      </c>
    </row>
    <row r="10" spans="1:30">
      <c r="A10" s="15">
        <v>0</v>
      </c>
      <c r="B10" s="15">
        <v>3</v>
      </c>
      <c r="C10" s="15">
        <v>0</v>
      </c>
      <c r="D10" s="15">
        <v>3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6</v>
      </c>
      <c r="L10" s="15">
        <v>0</v>
      </c>
      <c r="M10" s="15">
        <v>0</v>
      </c>
      <c r="N10" s="15">
        <v>4</v>
      </c>
      <c r="O10" s="15">
        <v>4</v>
      </c>
      <c r="P10" s="15">
        <v>2</v>
      </c>
      <c r="Q10" s="15">
        <v>2</v>
      </c>
      <c r="R10" s="15">
        <v>0</v>
      </c>
      <c r="S10" s="15">
        <v>4</v>
      </c>
      <c r="T10" s="15">
        <v>5</v>
      </c>
      <c r="U10" s="15">
        <v>0</v>
      </c>
      <c r="V10" s="15">
        <v>0</v>
      </c>
      <c r="W10" s="15">
        <v>2</v>
      </c>
      <c r="X10" s="15">
        <v>2</v>
      </c>
      <c r="Y10" s="15">
        <v>0</v>
      </c>
      <c r="Z10" s="15">
        <v>0</v>
      </c>
      <c r="AA10" s="15">
        <v>3</v>
      </c>
      <c r="AB10" s="15">
        <v>0</v>
      </c>
      <c r="AC10" s="15">
        <v>2</v>
      </c>
      <c r="AD10" s="15">
        <v>0</v>
      </c>
    </row>
    <row r="11" spans="1:30">
      <c r="A11" s="15">
        <v>4</v>
      </c>
      <c r="B11" s="15">
        <v>0</v>
      </c>
      <c r="C11" s="15">
        <v>0</v>
      </c>
      <c r="D11" s="15">
        <v>0</v>
      </c>
      <c r="E11" s="15">
        <v>4</v>
      </c>
      <c r="F11" s="15">
        <v>2</v>
      </c>
      <c r="G11" s="15">
        <v>4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3</v>
      </c>
      <c r="Q11" s="15">
        <v>6</v>
      </c>
      <c r="R11" s="15">
        <v>3</v>
      </c>
      <c r="S11" s="15">
        <v>4</v>
      </c>
      <c r="T11" s="15">
        <v>4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6</v>
      </c>
      <c r="AB11" s="15">
        <v>1</v>
      </c>
      <c r="AC11" s="15">
        <v>2</v>
      </c>
      <c r="AD11" s="15">
        <v>0</v>
      </c>
    </row>
    <row r="12" spans="1:30">
      <c r="A12" s="15">
        <v>0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2</v>
      </c>
      <c r="N12" s="15">
        <v>0</v>
      </c>
      <c r="O12" s="15">
        <v>0</v>
      </c>
      <c r="P12" s="15">
        <v>5</v>
      </c>
      <c r="Q12" s="15">
        <v>7</v>
      </c>
      <c r="R12" s="15">
        <v>3</v>
      </c>
      <c r="S12" s="15">
        <v>4</v>
      </c>
      <c r="T12" s="15">
        <v>0</v>
      </c>
      <c r="U12" s="15">
        <v>0</v>
      </c>
      <c r="V12" s="15">
        <v>0</v>
      </c>
      <c r="W12" s="15">
        <v>0</v>
      </c>
      <c r="X12" s="15">
        <v>2</v>
      </c>
      <c r="Y12" s="15">
        <v>0</v>
      </c>
      <c r="Z12" s="15">
        <v>0</v>
      </c>
      <c r="AA12" s="15">
        <v>3</v>
      </c>
      <c r="AB12" s="15">
        <v>2</v>
      </c>
      <c r="AC12" s="15">
        <v>4</v>
      </c>
      <c r="AD12" s="15">
        <v>0</v>
      </c>
    </row>
    <row r="13" spans="1:30">
      <c r="A13" s="15">
        <v>0</v>
      </c>
      <c r="B13" s="15">
        <v>4</v>
      </c>
      <c r="C13" s="15">
        <v>0</v>
      </c>
      <c r="D13" s="15">
        <v>8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4</v>
      </c>
      <c r="P13" s="15">
        <v>2</v>
      </c>
      <c r="Q13" s="15">
        <v>0</v>
      </c>
      <c r="R13" s="15">
        <v>0</v>
      </c>
      <c r="S13" s="15">
        <v>0</v>
      </c>
      <c r="T13" s="15">
        <v>4</v>
      </c>
      <c r="U13" s="15">
        <v>0</v>
      </c>
      <c r="V13" s="15">
        <v>0</v>
      </c>
      <c r="W13" s="15">
        <v>2</v>
      </c>
      <c r="X13" s="15">
        <v>4</v>
      </c>
      <c r="Y13" s="15">
        <v>0</v>
      </c>
      <c r="Z13" s="15">
        <v>0</v>
      </c>
      <c r="AA13" s="15">
        <v>3</v>
      </c>
      <c r="AB13" s="15">
        <v>0</v>
      </c>
      <c r="AC13" s="15">
        <v>4</v>
      </c>
      <c r="AD13" s="15">
        <v>0</v>
      </c>
    </row>
    <row r="14" spans="1:30">
      <c r="A14" s="15">
        <v>0</v>
      </c>
      <c r="B14" s="15">
        <v>5</v>
      </c>
      <c r="C14" s="15">
        <v>0</v>
      </c>
      <c r="D14" s="15">
        <v>5</v>
      </c>
      <c r="E14" s="15">
        <v>0</v>
      </c>
      <c r="F14" s="15">
        <v>0</v>
      </c>
      <c r="G14" s="15">
        <v>0</v>
      </c>
      <c r="H14" s="15">
        <v>1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3</v>
      </c>
      <c r="P14" s="15">
        <v>2</v>
      </c>
      <c r="Q14" s="15">
        <v>0</v>
      </c>
      <c r="R14" s="15">
        <v>0</v>
      </c>
      <c r="S14" s="15">
        <v>2</v>
      </c>
      <c r="T14" s="15">
        <v>9</v>
      </c>
      <c r="U14" s="15">
        <v>0</v>
      </c>
      <c r="V14" s="15">
        <v>2</v>
      </c>
      <c r="W14" s="15">
        <v>0</v>
      </c>
      <c r="X14" s="15">
        <v>2</v>
      </c>
      <c r="Y14" s="15">
        <v>0</v>
      </c>
      <c r="Z14" s="15">
        <v>0</v>
      </c>
      <c r="AA14" s="15">
        <v>2</v>
      </c>
      <c r="AB14" s="15">
        <v>0</v>
      </c>
      <c r="AC14" s="15">
        <v>0</v>
      </c>
      <c r="AD14" s="15">
        <v>0</v>
      </c>
    </row>
    <row r="15" spans="1:30">
      <c r="A15" s="15">
        <v>0</v>
      </c>
      <c r="B15" s="15">
        <v>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4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2</v>
      </c>
      <c r="Q15" s="15">
        <v>0</v>
      </c>
      <c r="R15" s="15">
        <v>0</v>
      </c>
      <c r="S15" s="15">
        <v>0</v>
      </c>
      <c r="T15" s="15">
        <v>0</v>
      </c>
      <c r="U15" s="15">
        <v>2</v>
      </c>
      <c r="V15" s="15">
        <v>2</v>
      </c>
      <c r="W15" s="15">
        <v>0</v>
      </c>
      <c r="X15" s="15">
        <v>0</v>
      </c>
      <c r="Y15" s="15">
        <v>0</v>
      </c>
      <c r="Z15" s="15">
        <v>0</v>
      </c>
      <c r="AA15" s="15">
        <v>6</v>
      </c>
      <c r="AB15" s="15">
        <v>0</v>
      </c>
      <c r="AC15" s="15">
        <v>0</v>
      </c>
      <c r="AD15" s="15">
        <v>4</v>
      </c>
    </row>
    <row r="16" spans="1:30">
      <c r="A16" s="15">
        <v>0</v>
      </c>
      <c r="B16" s="15">
        <v>4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5</v>
      </c>
      <c r="K16" s="15">
        <v>0</v>
      </c>
      <c r="L16" s="15">
        <v>0</v>
      </c>
      <c r="M16" s="15">
        <v>0</v>
      </c>
      <c r="N16" s="15">
        <v>3</v>
      </c>
      <c r="O16" s="15">
        <v>0</v>
      </c>
      <c r="P16" s="15">
        <v>2</v>
      </c>
      <c r="Q16" s="15">
        <v>0</v>
      </c>
      <c r="R16" s="15">
        <v>0</v>
      </c>
      <c r="S16" s="15">
        <v>0</v>
      </c>
      <c r="T16" s="15">
        <v>0</v>
      </c>
      <c r="U16" s="15">
        <v>2</v>
      </c>
      <c r="V16" s="15">
        <v>2</v>
      </c>
      <c r="W16" s="15">
        <v>0</v>
      </c>
      <c r="X16" s="15">
        <v>0</v>
      </c>
      <c r="Y16" s="15">
        <v>0</v>
      </c>
      <c r="Z16" s="15">
        <v>0</v>
      </c>
      <c r="AA16" s="15">
        <v>1</v>
      </c>
      <c r="AB16" s="15">
        <v>0</v>
      </c>
      <c r="AC16" s="15">
        <v>4</v>
      </c>
      <c r="AD16" s="15">
        <v>0</v>
      </c>
    </row>
    <row r="17" spans="1:30">
      <c r="A17" s="15">
        <v>0</v>
      </c>
      <c r="B17" s="15">
        <v>7</v>
      </c>
      <c r="C17" s="15">
        <v>0</v>
      </c>
      <c r="D17" s="15">
        <v>4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8</v>
      </c>
      <c r="K17" s="15">
        <v>0</v>
      </c>
      <c r="L17" s="15">
        <v>0</v>
      </c>
      <c r="M17" s="15">
        <v>0</v>
      </c>
      <c r="N17" s="15">
        <v>3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2</v>
      </c>
      <c r="U17" s="15">
        <v>0</v>
      </c>
      <c r="V17" s="15">
        <v>2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4</v>
      </c>
      <c r="AD17" s="15">
        <v>3</v>
      </c>
    </row>
    <row r="18" spans="1:30">
      <c r="A18" s="15">
        <v>2</v>
      </c>
      <c r="B18" s="15">
        <v>0</v>
      </c>
      <c r="C18" s="15">
        <v>2</v>
      </c>
      <c r="D18" s="15">
        <v>0</v>
      </c>
      <c r="E18" s="15">
        <v>4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2</v>
      </c>
      <c r="N18" s="15">
        <v>0</v>
      </c>
      <c r="O18" s="15">
        <v>0</v>
      </c>
      <c r="P18" s="15">
        <v>2</v>
      </c>
      <c r="Q18" s="15">
        <v>0</v>
      </c>
      <c r="R18" s="15">
        <v>2</v>
      </c>
      <c r="S18" s="15">
        <v>1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</row>
    <row r="19" spans="1:30">
      <c r="A19" s="15">
        <v>0</v>
      </c>
      <c r="B19" s="15">
        <v>0</v>
      </c>
      <c r="C19" s="15">
        <v>0</v>
      </c>
      <c r="D19" s="15">
        <v>0</v>
      </c>
      <c r="E19" s="15">
        <v>0</v>
      </c>
      <c r="F19" s="15">
        <v>2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5</v>
      </c>
      <c r="Q19" s="15">
        <v>2</v>
      </c>
      <c r="R19" s="15">
        <v>3</v>
      </c>
      <c r="S19" s="15">
        <v>3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3</v>
      </c>
      <c r="Z19" s="15">
        <v>0</v>
      </c>
      <c r="AA19" s="15">
        <v>2</v>
      </c>
      <c r="AB19" s="15">
        <v>1</v>
      </c>
      <c r="AC19" s="15">
        <v>6</v>
      </c>
      <c r="AD19" s="15">
        <v>0</v>
      </c>
    </row>
    <row r="20" spans="1:30">
      <c r="A20" s="15">
        <v>0</v>
      </c>
      <c r="B20" s="15">
        <v>0</v>
      </c>
      <c r="C20" s="15">
        <v>3</v>
      </c>
      <c r="D20" s="15">
        <v>0</v>
      </c>
      <c r="E20" s="15">
        <v>4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2</v>
      </c>
      <c r="M20" s="15">
        <v>5</v>
      </c>
      <c r="N20" s="15">
        <v>0</v>
      </c>
      <c r="O20" s="15">
        <v>0</v>
      </c>
      <c r="P20" s="15">
        <v>6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3</v>
      </c>
      <c r="Y20" s="15">
        <v>3</v>
      </c>
      <c r="Z20" s="15">
        <v>0</v>
      </c>
      <c r="AA20" s="15">
        <v>2</v>
      </c>
      <c r="AB20" s="15">
        <v>0</v>
      </c>
      <c r="AC20" s="15">
        <v>3</v>
      </c>
      <c r="AD20" s="15">
        <v>0</v>
      </c>
    </row>
    <row r="21" spans="1:30">
      <c r="A21" s="15">
        <v>0</v>
      </c>
      <c r="B21" s="15">
        <v>5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4</v>
      </c>
      <c r="K21" s="15">
        <v>0</v>
      </c>
      <c r="L21" s="15">
        <v>0</v>
      </c>
      <c r="M21" s="15">
        <v>0</v>
      </c>
      <c r="N21" s="15">
        <v>4</v>
      </c>
      <c r="O21" s="15">
        <v>0</v>
      </c>
      <c r="P21" s="15">
        <v>2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4</v>
      </c>
      <c r="W21" s="15">
        <v>0</v>
      </c>
      <c r="X21" s="15">
        <v>0</v>
      </c>
      <c r="Y21" s="15">
        <v>5</v>
      </c>
      <c r="Z21" s="15">
        <v>0</v>
      </c>
      <c r="AA21" s="15">
        <v>0</v>
      </c>
      <c r="AB21" s="15">
        <v>0</v>
      </c>
      <c r="AC21" s="15">
        <v>4</v>
      </c>
      <c r="AD21" s="15">
        <v>3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O151"/>
  <sheetViews>
    <sheetView zoomScaleNormal="100" workbookViewId="0">
      <selection activeCell="J36" sqref="J36"/>
    </sheetView>
  </sheetViews>
  <sheetFormatPr defaultRowHeight="15"/>
  <cols>
    <col min="37" max="40" width="12" customWidth="1"/>
    <col min="41" max="41" width="12.85546875" style="7" customWidth="1"/>
  </cols>
  <sheetData>
    <row r="1" spans="1:41">
      <c r="A1" s="34" t="s">
        <v>184</v>
      </c>
      <c r="B1" s="34" t="s">
        <v>185</v>
      </c>
      <c r="C1" s="34" t="s">
        <v>186</v>
      </c>
      <c r="D1" s="34" t="s">
        <v>187</v>
      </c>
      <c r="E1" s="34" t="s">
        <v>188</v>
      </c>
      <c r="F1" s="34" t="s">
        <v>189</v>
      </c>
      <c r="G1" s="34" t="s">
        <v>190</v>
      </c>
      <c r="H1" s="34" t="s">
        <v>191</v>
      </c>
      <c r="I1" s="34" t="s">
        <v>192</v>
      </c>
      <c r="J1" s="34" t="s">
        <v>193</v>
      </c>
      <c r="K1" s="34" t="s">
        <v>194</v>
      </c>
      <c r="L1" s="34" t="s">
        <v>195</v>
      </c>
      <c r="M1" s="34" t="s">
        <v>196</v>
      </c>
      <c r="N1" s="34" t="s">
        <v>197</v>
      </c>
      <c r="O1" s="34" t="s">
        <v>198</v>
      </c>
      <c r="P1" s="34" t="s">
        <v>199</v>
      </c>
      <c r="Q1" s="34" t="s">
        <v>200</v>
      </c>
      <c r="R1" s="34" t="s">
        <v>201</v>
      </c>
      <c r="S1" s="34" t="s">
        <v>202</v>
      </c>
      <c r="T1" s="34" t="s">
        <v>203</v>
      </c>
      <c r="U1" s="34" t="s">
        <v>204</v>
      </c>
      <c r="V1" s="34" t="s">
        <v>205</v>
      </c>
      <c r="W1" s="34" t="s">
        <v>206</v>
      </c>
      <c r="X1" s="34" t="s">
        <v>207</v>
      </c>
      <c r="Y1" s="34" t="s">
        <v>208</v>
      </c>
      <c r="Z1" s="34" t="s">
        <v>209</v>
      </c>
      <c r="AA1" s="34" t="s">
        <v>210</v>
      </c>
      <c r="AB1" s="34" t="s">
        <v>211</v>
      </c>
      <c r="AC1" s="34" t="s">
        <v>212</v>
      </c>
      <c r="AD1" s="34" t="s">
        <v>213</v>
      </c>
      <c r="AE1" s="37"/>
      <c r="AF1" s="34" t="s">
        <v>214</v>
      </c>
      <c r="AG1" s="34" t="s">
        <v>215</v>
      </c>
      <c r="AH1" s="34" t="s">
        <v>216</v>
      </c>
      <c r="AI1" s="34" t="s">
        <v>217</v>
      </c>
      <c r="AJ1" s="43"/>
      <c r="AK1" s="1" t="s">
        <v>222</v>
      </c>
      <c r="AL1" s="1" t="s">
        <v>223</v>
      </c>
      <c r="AM1" s="1" t="s">
        <v>224</v>
      </c>
      <c r="AN1" s="1" t="s">
        <v>225</v>
      </c>
      <c r="AO1" s="1" t="s">
        <v>226</v>
      </c>
    </row>
    <row r="2" spans="1:41">
      <c r="A2" s="15">
        <v>1</v>
      </c>
      <c r="B2" s="15">
        <v>0</v>
      </c>
      <c r="C2" s="15">
        <v>0</v>
      </c>
      <c r="D2" s="15">
        <v>0</v>
      </c>
      <c r="E2" s="15">
        <v>0</v>
      </c>
      <c r="F2" s="15">
        <v>0</v>
      </c>
      <c r="G2" s="15">
        <v>0</v>
      </c>
      <c r="H2" s="15">
        <v>0</v>
      </c>
      <c r="I2" s="15">
        <v>0</v>
      </c>
      <c r="J2" s="15">
        <v>0</v>
      </c>
      <c r="K2" s="15">
        <v>4</v>
      </c>
      <c r="L2" s="15">
        <v>0</v>
      </c>
      <c r="M2" s="15">
        <v>0</v>
      </c>
      <c r="N2" s="15">
        <v>0</v>
      </c>
      <c r="O2" s="15">
        <v>0</v>
      </c>
      <c r="P2" s="15">
        <v>0</v>
      </c>
      <c r="Q2" s="15">
        <v>7</v>
      </c>
      <c r="R2" s="15">
        <v>0</v>
      </c>
      <c r="S2" s="15">
        <v>4</v>
      </c>
      <c r="T2" s="15">
        <v>2</v>
      </c>
      <c r="U2" s="15">
        <v>0</v>
      </c>
      <c r="V2" s="15">
        <v>0</v>
      </c>
      <c r="W2" s="15">
        <v>0</v>
      </c>
      <c r="X2" s="15">
        <v>0</v>
      </c>
      <c r="Y2" s="15">
        <v>0</v>
      </c>
      <c r="Z2" s="15">
        <v>0</v>
      </c>
      <c r="AA2" s="15">
        <v>0</v>
      </c>
      <c r="AB2" s="15">
        <v>0</v>
      </c>
      <c r="AC2" s="15">
        <v>0</v>
      </c>
      <c r="AD2" s="15">
        <v>0</v>
      </c>
      <c r="AE2" s="37"/>
      <c r="AF2" s="15">
        <v>2.8</v>
      </c>
      <c r="AG2" s="15">
        <v>1</v>
      </c>
      <c r="AH2" s="15" t="s">
        <v>218</v>
      </c>
      <c r="AI2" s="15">
        <v>4</v>
      </c>
      <c r="AJ2" s="43"/>
      <c r="AK2" s="28">
        <v>5.0999999999999996</v>
      </c>
      <c r="AL2" s="28">
        <v>3.5</v>
      </c>
      <c r="AM2" s="28">
        <v>1.4</v>
      </c>
      <c r="AN2" s="28">
        <v>0.2</v>
      </c>
      <c r="AO2" s="7" t="s">
        <v>227</v>
      </c>
    </row>
    <row r="3" spans="1:41">
      <c r="A3" s="15">
        <v>3</v>
      </c>
      <c r="B3" s="15">
        <v>0</v>
      </c>
      <c r="C3" s="15">
        <v>0</v>
      </c>
      <c r="D3" s="15">
        <v>2</v>
      </c>
      <c r="E3" s="15">
        <v>0</v>
      </c>
      <c r="F3" s="15">
        <v>3</v>
      </c>
      <c r="G3" s="15">
        <v>4</v>
      </c>
      <c r="H3" s="15">
        <v>0</v>
      </c>
      <c r="I3" s="15">
        <v>0</v>
      </c>
      <c r="J3" s="15">
        <v>0</v>
      </c>
      <c r="K3" s="15">
        <v>4</v>
      </c>
      <c r="L3" s="15">
        <v>0</v>
      </c>
      <c r="M3" s="15">
        <v>0</v>
      </c>
      <c r="N3" s="15">
        <v>0</v>
      </c>
      <c r="O3" s="15">
        <v>0</v>
      </c>
      <c r="P3" s="15">
        <v>5</v>
      </c>
      <c r="Q3" s="15">
        <v>5</v>
      </c>
      <c r="R3" s="15">
        <v>0</v>
      </c>
      <c r="S3" s="15">
        <v>4</v>
      </c>
      <c r="T3" s="15">
        <v>7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0</v>
      </c>
      <c r="AA3" s="15">
        <v>5</v>
      </c>
      <c r="AB3" s="15">
        <v>0</v>
      </c>
      <c r="AC3" s="15">
        <v>0</v>
      </c>
      <c r="AD3" s="15">
        <v>0</v>
      </c>
      <c r="AE3" s="37"/>
      <c r="AF3" s="15">
        <v>3.5</v>
      </c>
      <c r="AG3" s="15">
        <v>1</v>
      </c>
      <c r="AH3" s="15" t="s">
        <v>219</v>
      </c>
      <c r="AI3" s="15">
        <v>2</v>
      </c>
      <c r="AJ3" s="43"/>
      <c r="AK3" s="28">
        <v>4.9000000000000004</v>
      </c>
      <c r="AL3" s="28">
        <v>3</v>
      </c>
      <c r="AM3" s="28">
        <v>1.4</v>
      </c>
      <c r="AN3" s="28">
        <v>0.2</v>
      </c>
      <c r="AO3" s="7" t="s">
        <v>227</v>
      </c>
    </row>
    <row r="4" spans="1:41">
      <c r="A4" s="15">
        <v>0</v>
      </c>
      <c r="B4" s="15">
        <v>4</v>
      </c>
      <c r="C4" s="15">
        <v>0</v>
      </c>
      <c r="D4" s="15">
        <v>7</v>
      </c>
      <c r="E4" s="15">
        <v>0</v>
      </c>
      <c r="F4" s="15">
        <v>2</v>
      </c>
      <c r="G4" s="15">
        <v>0</v>
      </c>
      <c r="H4" s="15">
        <v>0</v>
      </c>
      <c r="I4" s="15">
        <v>0</v>
      </c>
      <c r="J4" s="15">
        <v>0</v>
      </c>
      <c r="K4" s="15">
        <v>4</v>
      </c>
      <c r="L4" s="15">
        <v>0</v>
      </c>
      <c r="M4" s="15">
        <v>0</v>
      </c>
      <c r="N4" s="15">
        <v>0</v>
      </c>
      <c r="O4" s="15">
        <v>0</v>
      </c>
      <c r="P4" s="15">
        <v>2</v>
      </c>
      <c r="Q4" s="15">
        <v>6</v>
      </c>
      <c r="R4" s="15">
        <v>0</v>
      </c>
      <c r="S4" s="15">
        <v>5</v>
      </c>
      <c r="T4" s="15">
        <v>6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2</v>
      </c>
      <c r="AB4" s="15">
        <v>0</v>
      </c>
      <c r="AC4" s="15">
        <v>2</v>
      </c>
      <c r="AD4" s="15">
        <v>0</v>
      </c>
      <c r="AE4" s="37"/>
      <c r="AF4" s="15">
        <v>4.3</v>
      </c>
      <c r="AG4" s="15">
        <v>2</v>
      </c>
      <c r="AH4" s="15" t="s">
        <v>218</v>
      </c>
      <c r="AI4" s="15">
        <v>4</v>
      </c>
      <c r="AJ4" s="43"/>
      <c r="AK4" s="28">
        <v>4.7</v>
      </c>
      <c r="AL4" s="28">
        <v>3.2</v>
      </c>
      <c r="AM4" s="28">
        <v>1.3</v>
      </c>
      <c r="AN4" s="28">
        <v>0.2</v>
      </c>
      <c r="AO4" s="7" t="s">
        <v>227</v>
      </c>
    </row>
    <row r="5" spans="1:41">
      <c r="A5" s="15">
        <v>0</v>
      </c>
      <c r="B5" s="15">
        <v>8</v>
      </c>
      <c r="C5" s="15">
        <v>0</v>
      </c>
      <c r="D5" s="15">
        <v>2</v>
      </c>
      <c r="E5" s="15">
        <v>0</v>
      </c>
      <c r="F5" s="15">
        <v>2</v>
      </c>
      <c r="G5" s="15">
        <v>3</v>
      </c>
      <c r="H5" s="15">
        <v>0</v>
      </c>
      <c r="I5" s="15">
        <v>2</v>
      </c>
      <c r="J5" s="15">
        <v>0</v>
      </c>
      <c r="K5" s="15">
        <v>4</v>
      </c>
      <c r="L5" s="15">
        <v>0</v>
      </c>
      <c r="M5" s="15">
        <v>0</v>
      </c>
      <c r="N5" s="15">
        <v>0</v>
      </c>
      <c r="O5" s="15">
        <v>0</v>
      </c>
      <c r="P5" s="15">
        <v>2</v>
      </c>
      <c r="Q5" s="15">
        <v>5</v>
      </c>
      <c r="R5" s="15">
        <v>0</v>
      </c>
      <c r="S5" s="15">
        <v>4</v>
      </c>
      <c r="T5" s="15">
        <v>5</v>
      </c>
      <c r="U5" s="15">
        <v>0</v>
      </c>
      <c r="V5" s="15">
        <v>0</v>
      </c>
      <c r="W5" s="15">
        <v>0</v>
      </c>
      <c r="X5" s="15">
        <v>5</v>
      </c>
      <c r="Y5" s="15">
        <v>0</v>
      </c>
      <c r="Z5" s="15">
        <v>0</v>
      </c>
      <c r="AA5" s="15">
        <v>1</v>
      </c>
      <c r="AB5" s="15">
        <v>0</v>
      </c>
      <c r="AC5" s="15">
        <v>2</v>
      </c>
      <c r="AD5" s="15">
        <v>0</v>
      </c>
      <c r="AE5" s="37"/>
      <c r="AF5" s="15">
        <v>4.2</v>
      </c>
      <c r="AG5" s="15">
        <v>2</v>
      </c>
      <c r="AH5" s="15" t="s">
        <v>218</v>
      </c>
      <c r="AI5" s="15">
        <v>4</v>
      </c>
      <c r="AJ5" s="43"/>
      <c r="AK5" s="28">
        <v>4.5999999999999996</v>
      </c>
      <c r="AL5" s="28">
        <v>3.1</v>
      </c>
      <c r="AM5" s="28">
        <v>1.5</v>
      </c>
      <c r="AN5" s="28">
        <v>0.2</v>
      </c>
      <c r="AO5" s="7" t="s">
        <v>227</v>
      </c>
    </row>
    <row r="6" spans="1:41">
      <c r="A6" s="15">
        <v>2</v>
      </c>
      <c r="B6" s="15">
        <v>0</v>
      </c>
      <c r="C6" s="15">
        <v>0</v>
      </c>
      <c r="D6" s="15">
        <v>0</v>
      </c>
      <c r="E6" s="15">
        <v>4</v>
      </c>
      <c r="F6" s="15">
        <v>2</v>
      </c>
      <c r="G6" s="15">
        <v>2</v>
      </c>
      <c r="H6" s="15">
        <v>0</v>
      </c>
      <c r="I6" s="15">
        <v>0</v>
      </c>
      <c r="J6" s="15">
        <v>0</v>
      </c>
      <c r="K6" s="15">
        <v>4</v>
      </c>
      <c r="L6" s="15">
        <v>0</v>
      </c>
      <c r="M6" s="15">
        <v>0</v>
      </c>
      <c r="N6" s="15">
        <v>0</v>
      </c>
      <c r="O6" s="15">
        <v>0</v>
      </c>
      <c r="P6" s="15">
        <v>3</v>
      </c>
      <c r="Q6" s="15">
        <v>2</v>
      </c>
      <c r="R6" s="15">
        <v>5</v>
      </c>
      <c r="S6" s="15">
        <v>2</v>
      </c>
      <c r="T6" s="15">
        <v>6</v>
      </c>
      <c r="U6" s="15">
        <v>0</v>
      </c>
      <c r="V6" s="15">
        <v>0</v>
      </c>
      <c r="W6" s="15">
        <v>5</v>
      </c>
      <c r="X6" s="15">
        <v>0</v>
      </c>
      <c r="Y6" s="15">
        <v>0</v>
      </c>
      <c r="Z6" s="15">
        <v>2</v>
      </c>
      <c r="AA6" s="15">
        <v>2</v>
      </c>
      <c r="AB6" s="15">
        <v>0</v>
      </c>
      <c r="AC6" s="15">
        <v>2</v>
      </c>
      <c r="AD6" s="15">
        <v>0</v>
      </c>
      <c r="AE6" s="37"/>
      <c r="AF6" s="15">
        <v>6.3</v>
      </c>
      <c r="AG6" s="15">
        <v>1</v>
      </c>
      <c r="AH6" s="15" t="s">
        <v>220</v>
      </c>
      <c r="AI6" s="15">
        <v>2</v>
      </c>
      <c r="AJ6" s="43"/>
      <c r="AK6" s="28">
        <v>5</v>
      </c>
      <c r="AL6" s="28">
        <v>3.6</v>
      </c>
      <c r="AM6" s="28">
        <v>1.4</v>
      </c>
      <c r="AN6" s="28">
        <v>0.2</v>
      </c>
      <c r="AO6" s="7" t="s">
        <v>227</v>
      </c>
    </row>
    <row r="7" spans="1:41">
      <c r="A7" s="15">
        <v>2</v>
      </c>
      <c r="B7" s="15">
        <v>0</v>
      </c>
      <c r="C7" s="15">
        <v>0</v>
      </c>
      <c r="D7" s="15">
        <v>0</v>
      </c>
      <c r="E7" s="15">
        <v>3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3</v>
      </c>
      <c r="Q7" s="15">
        <v>6</v>
      </c>
      <c r="R7" s="15">
        <v>5</v>
      </c>
      <c r="S7" s="15">
        <v>3</v>
      </c>
      <c r="T7" s="15">
        <v>4</v>
      </c>
      <c r="U7" s="15">
        <v>0</v>
      </c>
      <c r="V7" s="15">
        <v>0</v>
      </c>
      <c r="W7" s="15">
        <v>6</v>
      </c>
      <c r="X7" s="15">
        <v>0</v>
      </c>
      <c r="Y7" s="15">
        <v>0</v>
      </c>
      <c r="Z7" s="15">
        <v>5</v>
      </c>
      <c r="AA7" s="15">
        <v>5</v>
      </c>
      <c r="AB7" s="15">
        <v>0</v>
      </c>
      <c r="AC7" s="15">
        <v>6</v>
      </c>
      <c r="AD7" s="15">
        <v>0</v>
      </c>
      <c r="AE7" s="37"/>
      <c r="AF7" s="15">
        <v>4.3</v>
      </c>
      <c r="AG7" s="15">
        <v>1</v>
      </c>
      <c r="AH7" s="15" t="s">
        <v>220</v>
      </c>
      <c r="AI7" s="15">
        <v>2</v>
      </c>
      <c r="AJ7" s="43"/>
      <c r="AK7" s="28">
        <v>5.4</v>
      </c>
      <c r="AL7" s="28">
        <v>3.9</v>
      </c>
      <c r="AM7" s="28">
        <v>1.7</v>
      </c>
      <c r="AN7" s="28">
        <v>0.4</v>
      </c>
      <c r="AO7" s="7" t="s">
        <v>227</v>
      </c>
    </row>
    <row r="8" spans="1:41">
      <c r="A8" s="15">
        <v>2</v>
      </c>
      <c r="B8" s="15">
        <v>0</v>
      </c>
      <c r="C8" s="15">
        <v>0</v>
      </c>
      <c r="D8" s="15">
        <v>0</v>
      </c>
      <c r="E8" s="15">
        <v>2</v>
      </c>
      <c r="F8" s="15">
        <v>0</v>
      </c>
      <c r="G8" s="15">
        <v>2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2</v>
      </c>
      <c r="P8" s="15">
        <v>3</v>
      </c>
      <c r="Q8" s="15">
        <v>6</v>
      </c>
      <c r="R8" s="15">
        <v>5</v>
      </c>
      <c r="S8" s="15">
        <v>4</v>
      </c>
      <c r="T8" s="15">
        <v>5</v>
      </c>
      <c r="U8" s="15">
        <v>0</v>
      </c>
      <c r="V8" s="15">
        <v>0</v>
      </c>
      <c r="W8" s="15">
        <v>3</v>
      </c>
      <c r="X8" s="15">
        <v>0</v>
      </c>
      <c r="Y8" s="15">
        <v>0</v>
      </c>
      <c r="Z8" s="15">
        <v>2</v>
      </c>
      <c r="AA8" s="15">
        <v>2</v>
      </c>
      <c r="AB8" s="15">
        <v>0</v>
      </c>
      <c r="AC8" s="15">
        <v>2</v>
      </c>
      <c r="AD8" s="15">
        <v>0</v>
      </c>
      <c r="AE8" s="37"/>
      <c r="AF8" s="15">
        <v>2.8</v>
      </c>
      <c r="AG8" s="15">
        <v>1</v>
      </c>
      <c r="AH8" s="15" t="s">
        <v>220</v>
      </c>
      <c r="AI8" s="15">
        <v>3</v>
      </c>
      <c r="AJ8" s="43"/>
      <c r="AK8" s="28">
        <v>4.5999999999999996</v>
      </c>
      <c r="AL8" s="28">
        <v>3.4</v>
      </c>
      <c r="AM8" s="28">
        <v>1.4</v>
      </c>
      <c r="AN8" s="28">
        <v>0.3</v>
      </c>
      <c r="AO8" s="7" t="s">
        <v>227</v>
      </c>
    </row>
    <row r="9" spans="1:41">
      <c r="A9" s="15">
        <v>0</v>
      </c>
      <c r="B9" s="15">
        <v>4</v>
      </c>
      <c r="C9" s="15">
        <v>0</v>
      </c>
      <c r="D9" s="15">
        <v>5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4</v>
      </c>
      <c r="K9" s="15">
        <v>0</v>
      </c>
      <c r="L9" s="15">
        <v>0</v>
      </c>
      <c r="M9" s="15">
        <v>0</v>
      </c>
      <c r="N9" s="15">
        <v>4</v>
      </c>
      <c r="O9" s="15">
        <v>0</v>
      </c>
      <c r="P9" s="15">
        <v>3</v>
      </c>
      <c r="Q9" s="15">
        <v>4</v>
      </c>
      <c r="R9" s="15">
        <v>0</v>
      </c>
      <c r="S9" s="15">
        <v>4</v>
      </c>
      <c r="T9" s="15">
        <v>4</v>
      </c>
      <c r="U9" s="15">
        <v>0</v>
      </c>
      <c r="V9" s="15">
        <v>2</v>
      </c>
      <c r="W9" s="15">
        <v>0</v>
      </c>
      <c r="X9" s="15">
        <v>2</v>
      </c>
      <c r="Y9" s="15">
        <v>0</v>
      </c>
      <c r="Z9" s="15">
        <v>0</v>
      </c>
      <c r="AA9" s="15">
        <v>2</v>
      </c>
      <c r="AB9" s="15">
        <v>0</v>
      </c>
      <c r="AC9" s="15">
        <v>2</v>
      </c>
      <c r="AD9" s="15">
        <v>0</v>
      </c>
      <c r="AE9" s="37"/>
      <c r="AF9" s="15">
        <v>4.2</v>
      </c>
      <c r="AG9" s="15">
        <v>5</v>
      </c>
      <c r="AH9" s="15" t="s">
        <v>220</v>
      </c>
      <c r="AI9" s="15">
        <v>3</v>
      </c>
      <c r="AJ9" s="43"/>
      <c r="AK9" s="28">
        <v>5</v>
      </c>
      <c r="AL9" s="28">
        <v>3.4</v>
      </c>
      <c r="AM9" s="28">
        <v>1.5</v>
      </c>
      <c r="AN9" s="28">
        <v>0.2</v>
      </c>
      <c r="AO9" s="7" t="s">
        <v>227</v>
      </c>
    </row>
    <row r="10" spans="1:41">
      <c r="A10" s="15">
        <v>0</v>
      </c>
      <c r="B10" s="15">
        <v>3</v>
      </c>
      <c r="C10" s="15">
        <v>0</v>
      </c>
      <c r="D10" s="15">
        <v>3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6</v>
      </c>
      <c r="L10" s="15">
        <v>0</v>
      </c>
      <c r="M10" s="15">
        <v>0</v>
      </c>
      <c r="N10" s="15">
        <v>4</v>
      </c>
      <c r="O10" s="15">
        <v>4</v>
      </c>
      <c r="P10" s="15">
        <v>2</v>
      </c>
      <c r="Q10" s="15">
        <v>2</v>
      </c>
      <c r="R10" s="15">
        <v>0</v>
      </c>
      <c r="S10" s="15">
        <v>4</v>
      </c>
      <c r="T10" s="15">
        <v>5</v>
      </c>
      <c r="U10" s="15">
        <v>0</v>
      </c>
      <c r="V10" s="15">
        <v>0</v>
      </c>
      <c r="W10" s="15">
        <v>2</v>
      </c>
      <c r="X10" s="15">
        <v>2</v>
      </c>
      <c r="Y10" s="15">
        <v>0</v>
      </c>
      <c r="Z10" s="15">
        <v>0</v>
      </c>
      <c r="AA10" s="15">
        <v>3</v>
      </c>
      <c r="AB10" s="15">
        <v>0</v>
      </c>
      <c r="AC10" s="15">
        <v>2</v>
      </c>
      <c r="AD10" s="15">
        <v>0</v>
      </c>
      <c r="AE10" s="37"/>
      <c r="AF10" s="15">
        <v>3.7</v>
      </c>
      <c r="AG10" s="15">
        <v>4</v>
      </c>
      <c r="AH10" s="15" t="s">
        <v>220</v>
      </c>
      <c r="AI10" s="15">
        <v>1</v>
      </c>
      <c r="AJ10" s="43"/>
      <c r="AK10" s="28">
        <v>4.4000000000000004</v>
      </c>
      <c r="AL10" s="28">
        <v>2.9</v>
      </c>
      <c r="AM10" s="28">
        <v>1.4</v>
      </c>
      <c r="AN10" s="28">
        <v>0.2</v>
      </c>
      <c r="AO10" s="7" t="s">
        <v>227</v>
      </c>
    </row>
    <row r="11" spans="1:41">
      <c r="A11" s="15">
        <v>4</v>
      </c>
      <c r="B11" s="15">
        <v>0</v>
      </c>
      <c r="C11" s="15">
        <v>0</v>
      </c>
      <c r="D11" s="15">
        <v>0</v>
      </c>
      <c r="E11" s="15">
        <v>4</v>
      </c>
      <c r="F11" s="15">
        <v>2</v>
      </c>
      <c r="G11" s="15">
        <v>4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3</v>
      </c>
      <c r="Q11" s="15">
        <v>6</v>
      </c>
      <c r="R11" s="15">
        <v>3</v>
      </c>
      <c r="S11" s="15">
        <v>4</v>
      </c>
      <c r="T11" s="15">
        <v>4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6</v>
      </c>
      <c r="AB11" s="15">
        <v>1</v>
      </c>
      <c r="AC11" s="15">
        <v>2</v>
      </c>
      <c r="AD11" s="15">
        <v>0</v>
      </c>
      <c r="AE11" s="37"/>
      <c r="AF11" s="15">
        <v>3.3</v>
      </c>
      <c r="AG11" s="15">
        <v>2</v>
      </c>
      <c r="AH11" s="15" t="s">
        <v>219</v>
      </c>
      <c r="AI11" s="15">
        <v>1</v>
      </c>
      <c r="AJ11" s="43"/>
      <c r="AK11" s="28">
        <v>4.9000000000000004</v>
      </c>
      <c r="AL11" s="28">
        <v>3.1</v>
      </c>
      <c r="AM11" s="28">
        <v>1.5</v>
      </c>
      <c r="AN11" s="28">
        <v>0.1</v>
      </c>
      <c r="AO11" s="7" t="s">
        <v>227</v>
      </c>
    </row>
    <row r="12" spans="1:41">
      <c r="A12" s="15">
        <v>0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2</v>
      </c>
      <c r="N12" s="15">
        <v>0</v>
      </c>
      <c r="O12" s="15">
        <v>0</v>
      </c>
      <c r="P12" s="15">
        <v>5</v>
      </c>
      <c r="Q12" s="15">
        <v>7</v>
      </c>
      <c r="R12" s="15">
        <v>3</v>
      </c>
      <c r="S12" s="15">
        <v>4</v>
      </c>
      <c r="T12" s="15">
        <v>0</v>
      </c>
      <c r="U12" s="15">
        <v>0</v>
      </c>
      <c r="V12" s="15">
        <v>0</v>
      </c>
      <c r="W12" s="15">
        <v>0</v>
      </c>
      <c r="X12" s="15">
        <v>2</v>
      </c>
      <c r="Y12" s="15">
        <v>0</v>
      </c>
      <c r="Z12" s="15">
        <v>0</v>
      </c>
      <c r="AA12" s="15">
        <v>3</v>
      </c>
      <c r="AB12" s="15">
        <v>2</v>
      </c>
      <c r="AC12" s="15">
        <v>4</v>
      </c>
      <c r="AD12" s="15">
        <v>0</v>
      </c>
      <c r="AE12" s="37"/>
      <c r="AF12" s="15">
        <v>3.5</v>
      </c>
      <c r="AG12" s="15">
        <v>1</v>
      </c>
      <c r="AH12" s="15" t="s">
        <v>219</v>
      </c>
      <c r="AI12" s="15">
        <v>1</v>
      </c>
      <c r="AJ12" s="43"/>
      <c r="AK12" s="28">
        <v>5.4</v>
      </c>
      <c r="AL12" s="28">
        <v>3.7</v>
      </c>
      <c r="AM12" s="28">
        <v>1.5</v>
      </c>
      <c r="AN12" s="28">
        <v>0.2</v>
      </c>
      <c r="AO12" s="7" t="s">
        <v>227</v>
      </c>
    </row>
    <row r="13" spans="1:41">
      <c r="A13" s="15">
        <v>0</v>
      </c>
      <c r="B13" s="15">
        <v>4</v>
      </c>
      <c r="C13" s="15">
        <v>0</v>
      </c>
      <c r="D13" s="15">
        <v>8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4</v>
      </c>
      <c r="P13" s="15">
        <v>2</v>
      </c>
      <c r="Q13" s="15">
        <v>0</v>
      </c>
      <c r="R13" s="15">
        <v>0</v>
      </c>
      <c r="S13" s="15">
        <v>0</v>
      </c>
      <c r="T13" s="15">
        <v>4</v>
      </c>
      <c r="U13" s="15">
        <v>0</v>
      </c>
      <c r="V13" s="15">
        <v>0</v>
      </c>
      <c r="W13" s="15">
        <v>2</v>
      </c>
      <c r="X13" s="15">
        <v>4</v>
      </c>
      <c r="Y13" s="15">
        <v>0</v>
      </c>
      <c r="Z13" s="15">
        <v>0</v>
      </c>
      <c r="AA13" s="15">
        <v>3</v>
      </c>
      <c r="AB13" s="15">
        <v>0</v>
      </c>
      <c r="AC13" s="15">
        <v>4</v>
      </c>
      <c r="AD13" s="15">
        <v>0</v>
      </c>
      <c r="AE13" s="37"/>
      <c r="AF13" s="15">
        <v>5.8</v>
      </c>
      <c r="AG13" s="15">
        <v>4</v>
      </c>
      <c r="AH13" s="15" t="s">
        <v>218</v>
      </c>
      <c r="AI13" s="15">
        <v>2</v>
      </c>
      <c r="AJ13" s="43"/>
      <c r="AK13" s="28">
        <v>4.8</v>
      </c>
      <c r="AL13" s="28">
        <v>3.4</v>
      </c>
      <c r="AM13" s="28">
        <v>1.6</v>
      </c>
      <c r="AN13" s="28">
        <v>0.2</v>
      </c>
      <c r="AO13" s="7" t="s">
        <v>227</v>
      </c>
    </row>
    <row r="14" spans="1:41">
      <c r="A14" s="15">
        <v>0</v>
      </c>
      <c r="B14" s="15">
        <v>5</v>
      </c>
      <c r="C14" s="15">
        <v>0</v>
      </c>
      <c r="D14" s="15">
        <v>5</v>
      </c>
      <c r="E14" s="15">
        <v>0</v>
      </c>
      <c r="F14" s="15">
        <v>0</v>
      </c>
      <c r="G14" s="15">
        <v>0</v>
      </c>
      <c r="H14" s="15">
        <v>1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3</v>
      </c>
      <c r="P14" s="15">
        <v>2</v>
      </c>
      <c r="Q14" s="15">
        <v>0</v>
      </c>
      <c r="R14" s="15">
        <v>0</v>
      </c>
      <c r="S14" s="15">
        <v>2</v>
      </c>
      <c r="T14" s="15">
        <v>9</v>
      </c>
      <c r="U14" s="15">
        <v>0</v>
      </c>
      <c r="V14" s="15">
        <v>2</v>
      </c>
      <c r="W14" s="15">
        <v>0</v>
      </c>
      <c r="X14" s="15">
        <v>2</v>
      </c>
      <c r="Y14" s="15">
        <v>0</v>
      </c>
      <c r="Z14" s="15">
        <v>0</v>
      </c>
      <c r="AA14" s="15">
        <v>2</v>
      </c>
      <c r="AB14" s="15">
        <v>0</v>
      </c>
      <c r="AC14" s="15">
        <v>0</v>
      </c>
      <c r="AD14" s="15">
        <v>0</v>
      </c>
      <c r="AE14" s="37"/>
      <c r="AF14" s="15">
        <v>6</v>
      </c>
      <c r="AG14" s="15">
        <v>5</v>
      </c>
      <c r="AH14" s="15" t="s">
        <v>218</v>
      </c>
      <c r="AI14" s="15">
        <v>3</v>
      </c>
      <c r="AJ14" s="43"/>
      <c r="AK14" s="28">
        <v>4.8</v>
      </c>
      <c r="AL14" s="28">
        <v>3</v>
      </c>
      <c r="AM14" s="28">
        <v>1.4</v>
      </c>
      <c r="AN14" s="28">
        <v>0.1</v>
      </c>
      <c r="AO14" s="7" t="s">
        <v>227</v>
      </c>
    </row>
    <row r="15" spans="1:41">
      <c r="A15" s="15">
        <v>0</v>
      </c>
      <c r="B15" s="15">
        <v>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4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2</v>
      </c>
      <c r="Q15" s="15">
        <v>0</v>
      </c>
      <c r="R15" s="15">
        <v>0</v>
      </c>
      <c r="S15" s="15">
        <v>0</v>
      </c>
      <c r="T15" s="15">
        <v>0</v>
      </c>
      <c r="U15" s="15">
        <v>2</v>
      </c>
      <c r="V15" s="15">
        <v>2</v>
      </c>
      <c r="W15" s="15">
        <v>0</v>
      </c>
      <c r="X15" s="15">
        <v>0</v>
      </c>
      <c r="Y15" s="15">
        <v>0</v>
      </c>
      <c r="Z15" s="15">
        <v>0</v>
      </c>
      <c r="AA15" s="15">
        <v>6</v>
      </c>
      <c r="AB15" s="15">
        <v>0</v>
      </c>
      <c r="AC15" s="15">
        <v>0</v>
      </c>
      <c r="AD15" s="15">
        <v>4</v>
      </c>
      <c r="AE15" s="37"/>
      <c r="AF15" s="15">
        <v>9.3000000000000007</v>
      </c>
      <c r="AG15" s="15">
        <v>5</v>
      </c>
      <c r="AH15" s="15" t="s">
        <v>221</v>
      </c>
      <c r="AI15" s="15">
        <v>0</v>
      </c>
      <c r="AJ15" s="43"/>
      <c r="AK15" s="28">
        <v>4.3</v>
      </c>
      <c r="AL15" s="28">
        <v>3</v>
      </c>
      <c r="AM15" s="28">
        <v>1.1000000000000001</v>
      </c>
      <c r="AN15" s="28">
        <v>0.1</v>
      </c>
      <c r="AO15" s="7" t="s">
        <v>227</v>
      </c>
    </row>
    <row r="16" spans="1:41">
      <c r="A16" s="15">
        <v>0</v>
      </c>
      <c r="B16" s="15">
        <v>4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5</v>
      </c>
      <c r="K16" s="15">
        <v>0</v>
      </c>
      <c r="L16" s="15">
        <v>0</v>
      </c>
      <c r="M16" s="15">
        <v>0</v>
      </c>
      <c r="N16" s="15">
        <v>3</v>
      </c>
      <c r="O16" s="15">
        <v>0</v>
      </c>
      <c r="P16" s="15">
        <v>2</v>
      </c>
      <c r="Q16" s="15">
        <v>0</v>
      </c>
      <c r="R16" s="15">
        <v>0</v>
      </c>
      <c r="S16" s="15">
        <v>0</v>
      </c>
      <c r="T16" s="15">
        <v>0</v>
      </c>
      <c r="U16" s="15">
        <v>2</v>
      </c>
      <c r="V16" s="15">
        <v>2</v>
      </c>
      <c r="W16" s="15">
        <v>0</v>
      </c>
      <c r="X16" s="15">
        <v>0</v>
      </c>
      <c r="Y16" s="15">
        <v>0</v>
      </c>
      <c r="Z16" s="15">
        <v>0</v>
      </c>
      <c r="AA16" s="15">
        <v>1</v>
      </c>
      <c r="AB16" s="15">
        <v>0</v>
      </c>
      <c r="AC16" s="15">
        <v>4</v>
      </c>
      <c r="AD16" s="15">
        <v>0</v>
      </c>
      <c r="AE16" s="37"/>
      <c r="AF16" s="15">
        <v>11.5</v>
      </c>
      <c r="AG16" s="15">
        <v>5</v>
      </c>
      <c r="AH16" s="15" t="s">
        <v>221</v>
      </c>
      <c r="AI16" s="15">
        <v>0</v>
      </c>
      <c r="AJ16" s="43"/>
      <c r="AK16" s="28">
        <v>5.8</v>
      </c>
      <c r="AL16" s="28">
        <v>4</v>
      </c>
      <c r="AM16" s="28">
        <v>1.2</v>
      </c>
      <c r="AN16" s="28">
        <v>0.2</v>
      </c>
      <c r="AO16" s="7" t="s">
        <v>227</v>
      </c>
    </row>
    <row r="17" spans="1:41">
      <c r="A17" s="15">
        <v>0</v>
      </c>
      <c r="B17" s="15">
        <v>7</v>
      </c>
      <c r="C17" s="15">
        <v>0</v>
      </c>
      <c r="D17" s="15">
        <v>4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8</v>
      </c>
      <c r="K17" s="15">
        <v>0</v>
      </c>
      <c r="L17" s="15">
        <v>0</v>
      </c>
      <c r="M17" s="15">
        <v>0</v>
      </c>
      <c r="N17" s="15">
        <v>3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2</v>
      </c>
      <c r="U17" s="15">
        <v>0</v>
      </c>
      <c r="V17" s="15">
        <v>2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4</v>
      </c>
      <c r="AD17" s="15">
        <v>3</v>
      </c>
      <c r="AE17" s="37"/>
      <c r="AF17" s="15">
        <v>5.7</v>
      </c>
      <c r="AG17" s="15">
        <v>5</v>
      </c>
      <c r="AH17" s="15" t="s">
        <v>218</v>
      </c>
      <c r="AI17" s="15">
        <v>3</v>
      </c>
      <c r="AJ17" s="43"/>
      <c r="AK17" s="28">
        <v>5.7</v>
      </c>
      <c r="AL17" s="28">
        <v>4.4000000000000004</v>
      </c>
      <c r="AM17" s="28">
        <v>1.5</v>
      </c>
      <c r="AN17" s="28">
        <v>0.4</v>
      </c>
      <c r="AO17" s="7" t="s">
        <v>227</v>
      </c>
    </row>
    <row r="18" spans="1:41">
      <c r="A18" s="15">
        <v>2</v>
      </c>
      <c r="B18" s="15">
        <v>0</v>
      </c>
      <c r="C18" s="15">
        <v>2</v>
      </c>
      <c r="D18" s="15">
        <v>0</v>
      </c>
      <c r="E18" s="15">
        <v>4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2</v>
      </c>
      <c r="N18" s="15">
        <v>0</v>
      </c>
      <c r="O18" s="15">
        <v>0</v>
      </c>
      <c r="P18" s="15">
        <v>2</v>
      </c>
      <c r="Q18" s="15">
        <v>0</v>
      </c>
      <c r="R18" s="15">
        <v>2</v>
      </c>
      <c r="S18" s="15">
        <v>1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37"/>
      <c r="AF18" s="15">
        <v>4</v>
      </c>
      <c r="AG18" s="15">
        <v>2</v>
      </c>
      <c r="AH18" s="15" t="s">
        <v>221</v>
      </c>
      <c r="AI18" s="15">
        <v>0</v>
      </c>
      <c r="AJ18" s="43"/>
      <c r="AK18" s="28">
        <v>5.4</v>
      </c>
      <c r="AL18" s="28">
        <v>3.9</v>
      </c>
      <c r="AM18" s="28">
        <v>1.3</v>
      </c>
      <c r="AN18" s="28">
        <v>0.4</v>
      </c>
      <c r="AO18" s="7" t="s">
        <v>227</v>
      </c>
    </row>
    <row r="19" spans="1:41">
      <c r="A19" s="15">
        <v>0</v>
      </c>
      <c r="B19" s="15">
        <v>0</v>
      </c>
      <c r="C19" s="15">
        <v>0</v>
      </c>
      <c r="D19" s="15">
        <v>0</v>
      </c>
      <c r="E19" s="15">
        <v>0</v>
      </c>
      <c r="F19" s="15">
        <v>2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5</v>
      </c>
      <c r="Q19" s="15">
        <v>2</v>
      </c>
      <c r="R19" s="15">
        <v>3</v>
      </c>
      <c r="S19" s="15">
        <v>3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3</v>
      </c>
      <c r="Z19" s="15">
        <v>0</v>
      </c>
      <c r="AA19" s="15">
        <v>2</v>
      </c>
      <c r="AB19" s="15">
        <v>1</v>
      </c>
      <c r="AC19" s="15">
        <v>6</v>
      </c>
      <c r="AD19" s="15">
        <v>0</v>
      </c>
      <c r="AE19" s="37"/>
      <c r="AF19" s="15">
        <v>4.5999999999999996</v>
      </c>
      <c r="AG19" s="15">
        <v>1</v>
      </c>
      <c r="AH19" s="15" t="s">
        <v>221</v>
      </c>
      <c r="AI19" s="15">
        <v>0</v>
      </c>
      <c r="AJ19" s="43"/>
      <c r="AK19" s="28">
        <v>5.0999999999999996</v>
      </c>
      <c r="AL19" s="28">
        <v>3.5</v>
      </c>
      <c r="AM19" s="28">
        <v>1.4</v>
      </c>
      <c r="AN19" s="28">
        <v>0.3</v>
      </c>
      <c r="AO19" s="7" t="s">
        <v>227</v>
      </c>
    </row>
    <row r="20" spans="1:41">
      <c r="A20" s="15">
        <v>0</v>
      </c>
      <c r="B20" s="15">
        <v>0</v>
      </c>
      <c r="C20" s="15">
        <v>3</v>
      </c>
      <c r="D20" s="15">
        <v>0</v>
      </c>
      <c r="E20" s="15">
        <v>4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2</v>
      </c>
      <c r="M20" s="15">
        <v>5</v>
      </c>
      <c r="N20" s="15">
        <v>0</v>
      </c>
      <c r="O20" s="15">
        <v>0</v>
      </c>
      <c r="P20" s="15">
        <v>6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3</v>
      </c>
      <c r="Y20" s="15">
        <v>3</v>
      </c>
      <c r="Z20" s="15">
        <v>0</v>
      </c>
      <c r="AA20" s="15">
        <v>2</v>
      </c>
      <c r="AB20" s="15">
        <v>0</v>
      </c>
      <c r="AC20" s="15">
        <v>3</v>
      </c>
      <c r="AD20" s="15">
        <v>0</v>
      </c>
      <c r="AE20" s="37"/>
      <c r="AF20" s="15">
        <v>3.7</v>
      </c>
      <c r="AG20" s="15">
        <v>5</v>
      </c>
      <c r="AH20" s="15" t="s">
        <v>221</v>
      </c>
      <c r="AI20" s="15">
        <v>0</v>
      </c>
      <c r="AJ20" s="43"/>
      <c r="AK20" s="28">
        <v>5.7</v>
      </c>
      <c r="AL20" s="28">
        <v>3.8</v>
      </c>
      <c r="AM20" s="28">
        <v>1.7</v>
      </c>
      <c r="AN20" s="28">
        <v>0.3</v>
      </c>
      <c r="AO20" s="7" t="s">
        <v>227</v>
      </c>
    </row>
    <row r="21" spans="1:41">
      <c r="A21" s="15">
        <v>0</v>
      </c>
      <c r="B21" s="15">
        <v>5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4</v>
      </c>
      <c r="K21" s="15">
        <v>0</v>
      </c>
      <c r="L21" s="15">
        <v>0</v>
      </c>
      <c r="M21" s="15">
        <v>0</v>
      </c>
      <c r="N21" s="15">
        <v>4</v>
      </c>
      <c r="O21" s="15">
        <v>0</v>
      </c>
      <c r="P21" s="15">
        <v>2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4</v>
      </c>
      <c r="W21" s="15">
        <v>0</v>
      </c>
      <c r="X21" s="15">
        <v>0</v>
      </c>
      <c r="Y21" s="15">
        <v>5</v>
      </c>
      <c r="Z21" s="15">
        <v>0</v>
      </c>
      <c r="AA21" s="15">
        <v>0</v>
      </c>
      <c r="AB21" s="15">
        <v>0</v>
      </c>
      <c r="AC21" s="15">
        <v>4</v>
      </c>
      <c r="AD21" s="15">
        <v>3</v>
      </c>
      <c r="AE21" s="37"/>
      <c r="AF21" s="15">
        <v>3.5</v>
      </c>
      <c r="AG21" s="15">
        <v>5</v>
      </c>
      <c r="AH21" s="15" t="s">
        <v>221</v>
      </c>
      <c r="AI21" s="15">
        <v>0</v>
      </c>
      <c r="AJ21" s="43"/>
      <c r="AK21" s="28">
        <v>5.0999999999999996</v>
      </c>
      <c r="AL21" s="28">
        <v>3.8</v>
      </c>
      <c r="AM21" s="28">
        <v>1.5</v>
      </c>
      <c r="AN21" s="28">
        <v>0.3</v>
      </c>
      <c r="AO21" s="7" t="s">
        <v>227</v>
      </c>
    </row>
    <row r="22" spans="1:41">
      <c r="AJ22" s="43"/>
      <c r="AK22" s="28">
        <v>5.4</v>
      </c>
      <c r="AL22" s="28">
        <v>3.4</v>
      </c>
      <c r="AM22" s="28">
        <v>1.7</v>
      </c>
      <c r="AN22" s="28">
        <v>0.2</v>
      </c>
      <c r="AO22" s="7" t="s">
        <v>227</v>
      </c>
    </row>
    <row r="23" spans="1:41">
      <c r="AJ23" s="43"/>
      <c r="AK23" s="28">
        <v>5.0999999999999996</v>
      </c>
      <c r="AL23" s="28">
        <v>3.7</v>
      </c>
      <c r="AM23" s="28">
        <v>1.5</v>
      </c>
      <c r="AN23" s="28">
        <v>0.4</v>
      </c>
      <c r="AO23" s="7" t="s">
        <v>227</v>
      </c>
    </row>
    <row r="24" spans="1:41">
      <c r="AJ24" s="43"/>
      <c r="AK24" s="28">
        <v>4.5999999999999996</v>
      </c>
      <c r="AL24" s="28">
        <v>3.6</v>
      </c>
      <c r="AM24" s="28">
        <v>1</v>
      </c>
      <c r="AN24" s="28">
        <v>0.2</v>
      </c>
      <c r="AO24" s="7" t="s">
        <v>227</v>
      </c>
    </row>
    <row r="25" spans="1:41">
      <c r="AJ25" s="43"/>
      <c r="AK25" s="28">
        <v>5.0999999999999996</v>
      </c>
      <c r="AL25" s="28">
        <v>3.3</v>
      </c>
      <c r="AM25" s="28">
        <v>1.7</v>
      </c>
      <c r="AN25" s="28">
        <v>0.5</v>
      </c>
      <c r="AO25" s="7" t="s">
        <v>227</v>
      </c>
    </row>
    <row r="26" spans="1:41">
      <c r="AJ26" s="43"/>
      <c r="AK26" s="28">
        <v>4.8</v>
      </c>
      <c r="AL26" s="28">
        <v>3.4</v>
      </c>
      <c r="AM26" s="28">
        <v>1.9</v>
      </c>
      <c r="AN26" s="28">
        <v>0.2</v>
      </c>
      <c r="AO26" s="7" t="s">
        <v>227</v>
      </c>
    </row>
    <row r="27" spans="1:41">
      <c r="AJ27" s="43"/>
      <c r="AK27" s="28">
        <v>5</v>
      </c>
      <c r="AL27" s="28">
        <v>3</v>
      </c>
      <c r="AM27" s="28">
        <v>1.6</v>
      </c>
      <c r="AN27" s="28">
        <v>0.2</v>
      </c>
      <c r="AO27" s="7" t="s">
        <v>227</v>
      </c>
    </row>
    <row r="28" spans="1:41">
      <c r="AJ28" s="43"/>
      <c r="AK28" s="28">
        <v>5</v>
      </c>
      <c r="AL28" s="28">
        <v>3.4</v>
      </c>
      <c r="AM28" s="28">
        <v>1.6</v>
      </c>
      <c r="AN28" s="28">
        <v>0.4</v>
      </c>
      <c r="AO28" s="7" t="s">
        <v>227</v>
      </c>
    </row>
    <row r="29" spans="1:41">
      <c r="AJ29" s="43"/>
      <c r="AK29" s="28">
        <v>5.2</v>
      </c>
      <c r="AL29" s="28">
        <v>3.5</v>
      </c>
      <c r="AM29" s="28">
        <v>1.5</v>
      </c>
      <c r="AN29" s="28">
        <v>0.2</v>
      </c>
      <c r="AO29" s="7" t="s">
        <v>227</v>
      </c>
    </row>
    <row r="30" spans="1:41">
      <c r="AJ30" s="43"/>
      <c r="AK30" s="28">
        <v>5.2</v>
      </c>
      <c r="AL30" s="28">
        <v>3.4</v>
      </c>
      <c r="AM30" s="28">
        <v>1.4</v>
      </c>
      <c r="AN30" s="28">
        <v>0.2</v>
      </c>
      <c r="AO30" s="7" t="s">
        <v>227</v>
      </c>
    </row>
    <row r="31" spans="1:41">
      <c r="AJ31" s="43"/>
      <c r="AK31" s="28">
        <v>4.7</v>
      </c>
      <c r="AL31" s="28">
        <v>3.2</v>
      </c>
      <c r="AM31" s="28">
        <v>1.6</v>
      </c>
      <c r="AN31" s="28">
        <v>0.2</v>
      </c>
      <c r="AO31" s="7" t="s">
        <v>227</v>
      </c>
    </row>
    <row r="32" spans="1:41">
      <c r="AJ32" s="43"/>
      <c r="AK32" s="28">
        <v>4.8</v>
      </c>
      <c r="AL32" s="28">
        <v>3.1</v>
      </c>
      <c r="AM32" s="28">
        <v>1.6</v>
      </c>
      <c r="AN32" s="28">
        <v>0.2</v>
      </c>
      <c r="AO32" s="7" t="s">
        <v>227</v>
      </c>
    </row>
    <row r="33" spans="36:41">
      <c r="AJ33" s="43"/>
      <c r="AK33" s="28">
        <v>5.4</v>
      </c>
      <c r="AL33" s="28">
        <v>3.4</v>
      </c>
      <c r="AM33" s="28">
        <v>1.5</v>
      </c>
      <c r="AN33" s="28">
        <v>0.4</v>
      </c>
      <c r="AO33" s="7" t="s">
        <v>227</v>
      </c>
    </row>
    <row r="34" spans="36:41">
      <c r="AJ34" s="43"/>
      <c r="AK34" s="28">
        <v>5.2</v>
      </c>
      <c r="AL34" s="28">
        <v>4.0999999999999996</v>
      </c>
      <c r="AM34" s="28">
        <v>1.5</v>
      </c>
      <c r="AN34" s="28">
        <v>0.1</v>
      </c>
      <c r="AO34" s="7" t="s">
        <v>227</v>
      </c>
    </row>
    <row r="35" spans="36:41">
      <c r="AJ35" s="43"/>
      <c r="AK35" s="28">
        <v>5.5</v>
      </c>
      <c r="AL35" s="28">
        <v>4.2</v>
      </c>
      <c r="AM35" s="28">
        <v>1.4</v>
      </c>
      <c r="AN35" s="28">
        <v>0.2</v>
      </c>
      <c r="AO35" s="7" t="s">
        <v>227</v>
      </c>
    </row>
    <row r="36" spans="36:41">
      <c r="AJ36" s="43"/>
      <c r="AK36" s="28">
        <v>4.9000000000000004</v>
      </c>
      <c r="AL36" s="28">
        <v>3.1</v>
      </c>
      <c r="AM36" s="28">
        <v>1.5</v>
      </c>
      <c r="AN36" s="28">
        <v>0.2</v>
      </c>
      <c r="AO36" s="7" t="s">
        <v>227</v>
      </c>
    </row>
    <row r="37" spans="36:41">
      <c r="AJ37" s="43"/>
      <c r="AK37" s="28">
        <v>5</v>
      </c>
      <c r="AL37" s="28">
        <v>3.2</v>
      </c>
      <c r="AM37" s="28">
        <v>1.2</v>
      </c>
      <c r="AN37" s="28">
        <v>0.2</v>
      </c>
      <c r="AO37" s="7" t="s">
        <v>227</v>
      </c>
    </row>
    <row r="38" spans="36:41">
      <c r="AJ38" s="43"/>
      <c r="AK38" s="28">
        <v>5.5</v>
      </c>
      <c r="AL38" s="28">
        <v>3.5</v>
      </c>
      <c r="AM38" s="28">
        <v>1.3</v>
      </c>
      <c r="AN38" s="28">
        <v>0.2</v>
      </c>
      <c r="AO38" s="7" t="s">
        <v>227</v>
      </c>
    </row>
    <row r="39" spans="36:41">
      <c r="AJ39" s="43"/>
      <c r="AK39" s="28">
        <v>4.9000000000000004</v>
      </c>
      <c r="AL39" s="28">
        <v>3.6</v>
      </c>
      <c r="AM39" s="28">
        <v>1.4</v>
      </c>
      <c r="AN39" s="28">
        <v>0.1</v>
      </c>
      <c r="AO39" s="7" t="s">
        <v>227</v>
      </c>
    </row>
    <row r="40" spans="36:41">
      <c r="AJ40" s="43"/>
      <c r="AK40" s="28">
        <v>4.4000000000000004</v>
      </c>
      <c r="AL40" s="28">
        <v>3</v>
      </c>
      <c r="AM40" s="28">
        <v>1.3</v>
      </c>
      <c r="AN40" s="28">
        <v>0.2</v>
      </c>
      <c r="AO40" s="7" t="s">
        <v>227</v>
      </c>
    </row>
    <row r="41" spans="36:41">
      <c r="AJ41" s="43"/>
      <c r="AK41" s="28">
        <v>5.0999999999999996</v>
      </c>
      <c r="AL41" s="28">
        <v>3.4</v>
      </c>
      <c r="AM41" s="28">
        <v>1.5</v>
      </c>
      <c r="AN41" s="28">
        <v>0.2</v>
      </c>
      <c r="AO41" s="7" t="s">
        <v>227</v>
      </c>
    </row>
    <row r="42" spans="36:41">
      <c r="AJ42" s="43"/>
      <c r="AK42" s="28">
        <v>5</v>
      </c>
      <c r="AL42" s="28">
        <v>3.5</v>
      </c>
      <c r="AM42" s="28">
        <v>1.3</v>
      </c>
      <c r="AN42" s="28">
        <v>0.3</v>
      </c>
      <c r="AO42" s="7" t="s">
        <v>227</v>
      </c>
    </row>
    <row r="43" spans="36:41">
      <c r="AJ43" s="43"/>
      <c r="AK43" s="28">
        <v>4.5</v>
      </c>
      <c r="AL43" s="28">
        <v>2.2999999999999998</v>
      </c>
      <c r="AM43" s="28">
        <v>1.3</v>
      </c>
      <c r="AN43" s="28">
        <v>0.3</v>
      </c>
      <c r="AO43" s="7" t="s">
        <v>227</v>
      </c>
    </row>
    <row r="44" spans="36:41">
      <c r="AJ44" s="43"/>
      <c r="AK44" s="28">
        <v>4.4000000000000004</v>
      </c>
      <c r="AL44" s="28">
        <v>3.2</v>
      </c>
      <c r="AM44" s="28">
        <v>1.3</v>
      </c>
      <c r="AN44" s="28">
        <v>0.2</v>
      </c>
      <c r="AO44" s="7" t="s">
        <v>227</v>
      </c>
    </row>
    <row r="45" spans="36:41">
      <c r="AJ45" s="43"/>
      <c r="AK45" s="28">
        <v>5</v>
      </c>
      <c r="AL45" s="28">
        <v>3.5</v>
      </c>
      <c r="AM45" s="28">
        <v>1.6</v>
      </c>
      <c r="AN45" s="28">
        <v>0.6</v>
      </c>
      <c r="AO45" s="7" t="s">
        <v>227</v>
      </c>
    </row>
    <row r="46" spans="36:41">
      <c r="AJ46" s="43"/>
      <c r="AK46" s="28">
        <v>5.0999999999999996</v>
      </c>
      <c r="AL46" s="28">
        <v>3.8</v>
      </c>
      <c r="AM46" s="28">
        <v>1.9</v>
      </c>
      <c r="AN46" s="28">
        <v>0.4</v>
      </c>
      <c r="AO46" s="7" t="s">
        <v>227</v>
      </c>
    </row>
    <row r="47" spans="36:41">
      <c r="AJ47" s="43"/>
      <c r="AK47" s="28">
        <v>4.8</v>
      </c>
      <c r="AL47" s="28">
        <v>3</v>
      </c>
      <c r="AM47" s="28">
        <v>1.4</v>
      </c>
      <c r="AN47" s="28">
        <v>0.3</v>
      </c>
      <c r="AO47" s="7" t="s">
        <v>227</v>
      </c>
    </row>
    <row r="48" spans="36:41">
      <c r="AJ48" s="43"/>
      <c r="AK48" s="28">
        <v>5.0999999999999996</v>
      </c>
      <c r="AL48" s="28">
        <v>3.8</v>
      </c>
      <c r="AM48" s="28">
        <v>1.6</v>
      </c>
      <c r="AN48" s="28">
        <v>0.2</v>
      </c>
      <c r="AO48" s="7" t="s">
        <v>227</v>
      </c>
    </row>
    <row r="49" spans="36:41">
      <c r="AJ49" s="43"/>
      <c r="AK49" s="28">
        <v>4.5999999999999996</v>
      </c>
      <c r="AL49" s="28">
        <v>3.2</v>
      </c>
      <c r="AM49" s="28">
        <v>1.4</v>
      </c>
      <c r="AN49" s="28">
        <v>0.2</v>
      </c>
      <c r="AO49" s="7" t="s">
        <v>227</v>
      </c>
    </row>
    <row r="50" spans="36:41">
      <c r="AJ50" s="43"/>
      <c r="AK50" s="28">
        <v>5.3</v>
      </c>
      <c r="AL50" s="28">
        <v>3.7</v>
      </c>
      <c r="AM50" s="28">
        <v>1.5</v>
      </c>
      <c r="AN50" s="28">
        <v>0.2</v>
      </c>
      <c r="AO50" s="7" t="s">
        <v>227</v>
      </c>
    </row>
    <row r="51" spans="36:41">
      <c r="AJ51" s="43"/>
      <c r="AK51" s="28">
        <v>5</v>
      </c>
      <c r="AL51" s="28">
        <v>3.3</v>
      </c>
      <c r="AM51" s="28">
        <v>1.4</v>
      </c>
      <c r="AN51" s="28">
        <v>0.2</v>
      </c>
      <c r="AO51" s="7" t="s">
        <v>227</v>
      </c>
    </row>
    <row r="52" spans="36:41">
      <c r="AJ52" s="43"/>
      <c r="AK52" s="28">
        <v>7</v>
      </c>
      <c r="AL52" s="28">
        <v>3.2</v>
      </c>
      <c r="AM52" s="28">
        <v>4.7</v>
      </c>
      <c r="AN52" s="28">
        <v>1.4</v>
      </c>
      <c r="AO52" s="7" t="s">
        <v>228</v>
      </c>
    </row>
    <row r="53" spans="36:41">
      <c r="AJ53" s="43"/>
      <c r="AK53" s="28">
        <v>6.4</v>
      </c>
      <c r="AL53" s="28">
        <v>3.2</v>
      </c>
      <c r="AM53" s="28">
        <v>4.5</v>
      </c>
      <c r="AN53" s="28">
        <v>1.5</v>
      </c>
      <c r="AO53" s="7" t="s">
        <v>228</v>
      </c>
    </row>
    <row r="54" spans="36:41">
      <c r="AJ54" s="43"/>
      <c r="AK54" s="28">
        <v>6.9</v>
      </c>
      <c r="AL54" s="28">
        <v>3.1</v>
      </c>
      <c r="AM54" s="28">
        <v>4.9000000000000004</v>
      </c>
      <c r="AN54" s="28">
        <v>1.5</v>
      </c>
      <c r="AO54" s="7" t="s">
        <v>228</v>
      </c>
    </row>
    <row r="55" spans="36:41">
      <c r="AJ55" s="43"/>
      <c r="AK55" s="28">
        <v>5.5</v>
      </c>
      <c r="AL55" s="28">
        <v>2.2999999999999998</v>
      </c>
      <c r="AM55" s="28">
        <v>4</v>
      </c>
      <c r="AN55" s="28">
        <v>1.3</v>
      </c>
      <c r="AO55" s="7" t="s">
        <v>228</v>
      </c>
    </row>
    <row r="56" spans="36:41">
      <c r="AJ56" s="43"/>
      <c r="AK56" s="28">
        <v>6.5</v>
      </c>
      <c r="AL56" s="28">
        <v>2.8</v>
      </c>
      <c r="AM56" s="28">
        <v>4.5999999999999996</v>
      </c>
      <c r="AN56" s="28">
        <v>1.5</v>
      </c>
      <c r="AO56" s="7" t="s">
        <v>228</v>
      </c>
    </row>
    <row r="57" spans="36:41">
      <c r="AJ57" s="43"/>
      <c r="AK57" s="28">
        <v>5.7</v>
      </c>
      <c r="AL57" s="28">
        <v>2.8</v>
      </c>
      <c r="AM57" s="28">
        <v>4.5</v>
      </c>
      <c r="AN57" s="28">
        <v>1.3</v>
      </c>
      <c r="AO57" s="7" t="s">
        <v>228</v>
      </c>
    </row>
    <row r="58" spans="36:41">
      <c r="AJ58" s="43"/>
      <c r="AK58" s="28">
        <v>6.3</v>
      </c>
      <c r="AL58" s="28">
        <v>3.3</v>
      </c>
      <c r="AM58" s="28">
        <v>4.7</v>
      </c>
      <c r="AN58" s="28">
        <v>1.6</v>
      </c>
      <c r="AO58" s="7" t="s">
        <v>228</v>
      </c>
    </row>
    <row r="59" spans="36:41">
      <c r="AJ59" s="43"/>
      <c r="AK59" s="28">
        <v>4.9000000000000004</v>
      </c>
      <c r="AL59" s="28">
        <v>2.4</v>
      </c>
      <c r="AM59" s="28">
        <v>3.3</v>
      </c>
      <c r="AN59" s="28">
        <v>1</v>
      </c>
      <c r="AO59" s="7" t="s">
        <v>228</v>
      </c>
    </row>
    <row r="60" spans="36:41">
      <c r="AJ60" s="43"/>
      <c r="AK60" s="28">
        <v>6.6</v>
      </c>
      <c r="AL60" s="28">
        <v>2.9</v>
      </c>
      <c r="AM60" s="28">
        <v>4.5999999999999996</v>
      </c>
      <c r="AN60" s="28">
        <v>1.3</v>
      </c>
      <c r="AO60" s="7" t="s">
        <v>228</v>
      </c>
    </row>
    <row r="61" spans="36:41">
      <c r="AJ61" s="43"/>
      <c r="AK61" s="28">
        <v>5.2</v>
      </c>
      <c r="AL61" s="28">
        <v>2.7</v>
      </c>
      <c r="AM61" s="28">
        <v>3.9</v>
      </c>
      <c r="AN61" s="28">
        <v>1.4</v>
      </c>
      <c r="AO61" s="7" t="s">
        <v>228</v>
      </c>
    </row>
    <row r="62" spans="36:41">
      <c r="AJ62" s="43"/>
      <c r="AK62" s="28">
        <v>5</v>
      </c>
      <c r="AL62" s="28">
        <v>2</v>
      </c>
      <c r="AM62" s="28">
        <v>3.5</v>
      </c>
      <c r="AN62" s="28">
        <v>1</v>
      </c>
      <c r="AO62" s="7" t="s">
        <v>228</v>
      </c>
    </row>
    <row r="63" spans="36:41">
      <c r="AJ63" s="43"/>
      <c r="AK63" s="28">
        <v>5.9</v>
      </c>
      <c r="AL63" s="28">
        <v>3</v>
      </c>
      <c r="AM63" s="28">
        <v>4.2</v>
      </c>
      <c r="AN63" s="28">
        <v>1.5</v>
      </c>
      <c r="AO63" s="7" t="s">
        <v>228</v>
      </c>
    </row>
    <row r="64" spans="36:41">
      <c r="AJ64" s="43"/>
      <c r="AK64" s="28">
        <v>6</v>
      </c>
      <c r="AL64" s="28">
        <v>2.2000000000000002</v>
      </c>
      <c r="AM64" s="28">
        <v>4</v>
      </c>
      <c r="AN64" s="28">
        <v>1</v>
      </c>
      <c r="AO64" s="7" t="s">
        <v>228</v>
      </c>
    </row>
    <row r="65" spans="36:41">
      <c r="AJ65" s="43"/>
      <c r="AK65" s="28">
        <v>6.1</v>
      </c>
      <c r="AL65" s="28">
        <v>2.9</v>
      </c>
      <c r="AM65" s="28">
        <v>4.7</v>
      </c>
      <c r="AN65" s="28">
        <v>1.4</v>
      </c>
      <c r="AO65" s="7" t="s">
        <v>228</v>
      </c>
    </row>
    <row r="66" spans="36:41">
      <c r="AJ66" s="43"/>
      <c r="AK66" s="28">
        <v>5.6</v>
      </c>
      <c r="AL66" s="28">
        <v>2.9</v>
      </c>
      <c r="AM66" s="28">
        <v>3.6</v>
      </c>
      <c r="AN66" s="28">
        <v>1.3</v>
      </c>
      <c r="AO66" s="7" t="s">
        <v>228</v>
      </c>
    </row>
    <row r="67" spans="36:41">
      <c r="AJ67" s="43"/>
      <c r="AK67" s="28">
        <v>6.7</v>
      </c>
      <c r="AL67" s="28">
        <v>3.1</v>
      </c>
      <c r="AM67" s="28">
        <v>4.4000000000000004</v>
      </c>
      <c r="AN67" s="28">
        <v>1.4</v>
      </c>
      <c r="AO67" s="7" t="s">
        <v>228</v>
      </c>
    </row>
    <row r="68" spans="36:41">
      <c r="AJ68" s="43"/>
      <c r="AK68" s="28">
        <v>5.6</v>
      </c>
      <c r="AL68" s="28">
        <v>3</v>
      </c>
      <c r="AM68" s="28">
        <v>4.5</v>
      </c>
      <c r="AN68" s="28">
        <v>1.5</v>
      </c>
      <c r="AO68" s="7" t="s">
        <v>228</v>
      </c>
    </row>
    <row r="69" spans="36:41">
      <c r="AJ69" s="43"/>
      <c r="AK69" s="28">
        <v>5.8</v>
      </c>
      <c r="AL69" s="28">
        <v>2.7</v>
      </c>
      <c r="AM69" s="28">
        <v>4.0999999999999996</v>
      </c>
      <c r="AN69" s="28">
        <v>1</v>
      </c>
      <c r="AO69" s="7" t="s">
        <v>228</v>
      </c>
    </row>
    <row r="70" spans="36:41">
      <c r="AJ70" s="43"/>
      <c r="AK70" s="28">
        <v>6.2</v>
      </c>
      <c r="AL70" s="28">
        <v>2.2000000000000002</v>
      </c>
      <c r="AM70" s="28">
        <v>4.5</v>
      </c>
      <c r="AN70" s="28">
        <v>1.5</v>
      </c>
      <c r="AO70" s="7" t="s">
        <v>228</v>
      </c>
    </row>
    <row r="71" spans="36:41">
      <c r="AJ71" s="43"/>
      <c r="AK71" s="28">
        <v>5.6</v>
      </c>
      <c r="AL71" s="28">
        <v>2.5</v>
      </c>
      <c r="AM71" s="28">
        <v>3.9</v>
      </c>
      <c r="AN71" s="28">
        <v>1.1000000000000001</v>
      </c>
      <c r="AO71" s="7" t="s">
        <v>228</v>
      </c>
    </row>
    <row r="72" spans="36:41">
      <c r="AJ72" s="43"/>
      <c r="AK72" s="28">
        <v>5.9</v>
      </c>
      <c r="AL72" s="28">
        <v>3.2</v>
      </c>
      <c r="AM72" s="28">
        <v>4.8</v>
      </c>
      <c r="AN72" s="28">
        <v>1.8</v>
      </c>
      <c r="AO72" s="7" t="s">
        <v>228</v>
      </c>
    </row>
    <row r="73" spans="36:41">
      <c r="AJ73" s="43"/>
      <c r="AK73" s="28">
        <v>6.1</v>
      </c>
      <c r="AL73" s="28">
        <v>2.8</v>
      </c>
      <c r="AM73" s="28">
        <v>4</v>
      </c>
      <c r="AN73" s="28">
        <v>1.3</v>
      </c>
      <c r="AO73" s="7" t="s">
        <v>228</v>
      </c>
    </row>
    <row r="74" spans="36:41">
      <c r="AJ74" s="43"/>
      <c r="AK74" s="28">
        <v>6.3</v>
      </c>
      <c r="AL74" s="28">
        <v>2.5</v>
      </c>
      <c r="AM74" s="28">
        <v>4.9000000000000004</v>
      </c>
      <c r="AN74" s="28">
        <v>1.5</v>
      </c>
      <c r="AO74" s="7" t="s">
        <v>228</v>
      </c>
    </row>
    <row r="75" spans="36:41">
      <c r="AJ75" s="43"/>
      <c r="AK75" s="28">
        <v>6.1</v>
      </c>
      <c r="AL75" s="28">
        <v>2.8</v>
      </c>
      <c r="AM75" s="28">
        <v>4.7</v>
      </c>
      <c r="AN75" s="28">
        <v>1.2</v>
      </c>
      <c r="AO75" s="7" t="s">
        <v>228</v>
      </c>
    </row>
    <row r="76" spans="36:41">
      <c r="AJ76" s="43"/>
      <c r="AK76" s="28">
        <v>6.4</v>
      </c>
      <c r="AL76" s="28">
        <v>2.9</v>
      </c>
      <c r="AM76" s="28">
        <v>4.3</v>
      </c>
      <c r="AN76" s="28">
        <v>1.3</v>
      </c>
      <c r="AO76" s="7" t="s">
        <v>228</v>
      </c>
    </row>
    <row r="77" spans="36:41">
      <c r="AJ77" s="43"/>
      <c r="AK77" s="28">
        <v>6.6</v>
      </c>
      <c r="AL77" s="28">
        <v>3</v>
      </c>
      <c r="AM77" s="28">
        <v>4.4000000000000004</v>
      </c>
      <c r="AN77" s="28">
        <v>1.4</v>
      </c>
      <c r="AO77" s="7" t="s">
        <v>228</v>
      </c>
    </row>
    <row r="78" spans="36:41">
      <c r="AJ78" s="43"/>
      <c r="AK78" s="28">
        <v>6.8</v>
      </c>
      <c r="AL78" s="28">
        <v>2.8</v>
      </c>
      <c r="AM78" s="28">
        <v>4.8</v>
      </c>
      <c r="AN78" s="28">
        <v>1.4</v>
      </c>
      <c r="AO78" s="7" t="s">
        <v>228</v>
      </c>
    </row>
    <row r="79" spans="36:41">
      <c r="AJ79" s="43"/>
      <c r="AK79" s="28">
        <v>6.7</v>
      </c>
      <c r="AL79" s="28">
        <v>3</v>
      </c>
      <c r="AM79" s="28">
        <v>5</v>
      </c>
      <c r="AN79" s="28">
        <v>1.7</v>
      </c>
      <c r="AO79" s="7" t="s">
        <v>228</v>
      </c>
    </row>
    <row r="80" spans="36:41">
      <c r="AJ80" s="43"/>
      <c r="AK80" s="28">
        <v>6</v>
      </c>
      <c r="AL80" s="28">
        <v>2.9</v>
      </c>
      <c r="AM80" s="28">
        <v>4.5</v>
      </c>
      <c r="AN80" s="28">
        <v>1.5</v>
      </c>
      <c r="AO80" s="7" t="s">
        <v>228</v>
      </c>
    </row>
    <row r="81" spans="36:41">
      <c r="AJ81" s="43"/>
      <c r="AK81" s="28">
        <v>5.7</v>
      </c>
      <c r="AL81" s="28">
        <v>2.6</v>
      </c>
      <c r="AM81" s="28">
        <v>3.5</v>
      </c>
      <c r="AN81" s="28">
        <v>1</v>
      </c>
      <c r="AO81" s="7" t="s">
        <v>228</v>
      </c>
    </row>
    <row r="82" spans="36:41">
      <c r="AJ82" s="43"/>
      <c r="AK82" s="28">
        <v>5.5</v>
      </c>
      <c r="AL82" s="28">
        <v>2.4</v>
      </c>
      <c r="AM82" s="28">
        <v>3.8</v>
      </c>
      <c r="AN82" s="28">
        <v>1.1000000000000001</v>
      </c>
      <c r="AO82" s="7" t="s">
        <v>228</v>
      </c>
    </row>
    <row r="83" spans="36:41">
      <c r="AJ83" s="43"/>
      <c r="AK83" s="28">
        <v>5.5</v>
      </c>
      <c r="AL83" s="28">
        <v>2.4</v>
      </c>
      <c r="AM83" s="28">
        <v>3.7</v>
      </c>
      <c r="AN83" s="28">
        <v>1</v>
      </c>
      <c r="AO83" s="7" t="s">
        <v>228</v>
      </c>
    </row>
    <row r="84" spans="36:41">
      <c r="AJ84" s="43"/>
      <c r="AK84" s="28">
        <v>5.8</v>
      </c>
      <c r="AL84" s="28">
        <v>2.7</v>
      </c>
      <c r="AM84" s="28">
        <v>3.9</v>
      </c>
      <c r="AN84" s="28">
        <v>1.2</v>
      </c>
      <c r="AO84" s="7" t="s">
        <v>228</v>
      </c>
    </row>
    <row r="85" spans="36:41">
      <c r="AJ85" s="43"/>
      <c r="AK85" s="28">
        <v>6</v>
      </c>
      <c r="AL85" s="28">
        <v>2.7</v>
      </c>
      <c r="AM85" s="28">
        <v>5.0999999999999996</v>
      </c>
      <c r="AN85" s="28">
        <v>1.6</v>
      </c>
      <c r="AO85" s="7" t="s">
        <v>228</v>
      </c>
    </row>
    <row r="86" spans="36:41">
      <c r="AJ86" s="43"/>
      <c r="AK86" s="28">
        <v>5.4</v>
      </c>
      <c r="AL86" s="28">
        <v>3</v>
      </c>
      <c r="AM86" s="28">
        <v>4.5</v>
      </c>
      <c r="AN86" s="28">
        <v>1.5</v>
      </c>
      <c r="AO86" s="7" t="s">
        <v>228</v>
      </c>
    </row>
    <row r="87" spans="36:41">
      <c r="AJ87" s="43"/>
      <c r="AK87" s="28">
        <v>6</v>
      </c>
      <c r="AL87" s="28">
        <v>3.4</v>
      </c>
      <c r="AM87" s="28">
        <v>4.5</v>
      </c>
      <c r="AN87" s="28">
        <v>1.6</v>
      </c>
      <c r="AO87" s="7" t="s">
        <v>228</v>
      </c>
    </row>
    <row r="88" spans="36:41">
      <c r="AJ88" s="43"/>
      <c r="AK88" s="28">
        <v>6.7</v>
      </c>
      <c r="AL88" s="28">
        <v>3.1</v>
      </c>
      <c r="AM88" s="28">
        <v>4.7</v>
      </c>
      <c r="AN88" s="28">
        <v>1.5</v>
      </c>
      <c r="AO88" s="7" t="s">
        <v>228</v>
      </c>
    </row>
    <row r="89" spans="36:41">
      <c r="AJ89" s="43"/>
      <c r="AK89" s="28">
        <v>6.3</v>
      </c>
      <c r="AL89" s="28">
        <v>2.2999999999999998</v>
      </c>
      <c r="AM89" s="28">
        <v>4.4000000000000004</v>
      </c>
      <c r="AN89" s="28">
        <v>1.3</v>
      </c>
      <c r="AO89" s="7" t="s">
        <v>228</v>
      </c>
    </row>
    <row r="90" spans="36:41">
      <c r="AJ90" s="43"/>
      <c r="AK90" s="28">
        <v>5.6</v>
      </c>
      <c r="AL90" s="28">
        <v>3</v>
      </c>
      <c r="AM90" s="28">
        <v>4.0999999999999996</v>
      </c>
      <c r="AN90" s="28">
        <v>1.3</v>
      </c>
      <c r="AO90" s="7" t="s">
        <v>228</v>
      </c>
    </row>
    <row r="91" spans="36:41">
      <c r="AJ91" s="43"/>
      <c r="AK91" s="28">
        <v>5.5</v>
      </c>
      <c r="AL91" s="28">
        <v>2.5</v>
      </c>
      <c r="AM91" s="28">
        <v>4</v>
      </c>
      <c r="AN91" s="28">
        <v>1.3</v>
      </c>
      <c r="AO91" s="7" t="s">
        <v>228</v>
      </c>
    </row>
    <row r="92" spans="36:41">
      <c r="AJ92" s="43"/>
      <c r="AK92" s="28">
        <v>5.5</v>
      </c>
      <c r="AL92" s="28">
        <v>2.6</v>
      </c>
      <c r="AM92" s="28">
        <v>4.4000000000000004</v>
      </c>
      <c r="AN92" s="28">
        <v>1.2</v>
      </c>
      <c r="AO92" s="7" t="s">
        <v>228</v>
      </c>
    </row>
    <row r="93" spans="36:41">
      <c r="AJ93" s="43"/>
      <c r="AK93" s="28">
        <v>6.1</v>
      </c>
      <c r="AL93" s="28">
        <v>3</v>
      </c>
      <c r="AM93" s="28">
        <v>4.5999999999999996</v>
      </c>
      <c r="AN93" s="28">
        <v>1.4</v>
      </c>
      <c r="AO93" s="7" t="s">
        <v>228</v>
      </c>
    </row>
    <row r="94" spans="36:41">
      <c r="AJ94" s="43"/>
      <c r="AK94" s="28">
        <v>5.8</v>
      </c>
      <c r="AL94" s="28">
        <v>2.6</v>
      </c>
      <c r="AM94" s="28">
        <v>4</v>
      </c>
      <c r="AN94" s="28">
        <v>1.2</v>
      </c>
      <c r="AO94" s="7" t="s">
        <v>228</v>
      </c>
    </row>
    <row r="95" spans="36:41">
      <c r="AJ95" s="43"/>
      <c r="AK95" s="28">
        <v>5</v>
      </c>
      <c r="AL95" s="28">
        <v>2.2999999999999998</v>
      </c>
      <c r="AM95" s="28">
        <v>3.3</v>
      </c>
      <c r="AN95" s="28">
        <v>1</v>
      </c>
      <c r="AO95" s="7" t="s">
        <v>228</v>
      </c>
    </row>
    <row r="96" spans="36:41">
      <c r="AJ96" s="43"/>
      <c r="AK96" s="28">
        <v>5.6</v>
      </c>
      <c r="AL96" s="28">
        <v>2.7</v>
      </c>
      <c r="AM96" s="28">
        <v>4.2</v>
      </c>
      <c r="AN96" s="28">
        <v>1.3</v>
      </c>
      <c r="AO96" s="7" t="s">
        <v>228</v>
      </c>
    </row>
    <row r="97" spans="36:41">
      <c r="AJ97" s="43"/>
      <c r="AK97" s="28">
        <v>5.7</v>
      </c>
      <c r="AL97" s="28">
        <v>3</v>
      </c>
      <c r="AM97" s="28">
        <v>4.2</v>
      </c>
      <c r="AN97" s="28">
        <v>1.2</v>
      </c>
      <c r="AO97" s="7" t="s">
        <v>228</v>
      </c>
    </row>
    <row r="98" spans="36:41">
      <c r="AJ98" s="43"/>
      <c r="AK98" s="28">
        <v>5.7</v>
      </c>
      <c r="AL98" s="28">
        <v>2.9</v>
      </c>
      <c r="AM98" s="28">
        <v>4.2</v>
      </c>
      <c r="AN98" s="28">
        <v>1.3</v>
      </c>
      <c r="AO98" s="7" t="s">
        <v>228</v>
      </c>
    </row>
    <row r="99" spans="36:41">
      <c r="AJ99" s="43"/>
      <c r="AK99" s="28">
        <v>6.2</v>
      </c>
      <c r="AL99" s="28">
        <v>2.9</v>
      </c>
      <c r="AM99" s="28">
        <v>4.3</v>
      </c>
      <c r="AN99" s="28">
        <v>1.3</v>
      </c>
      <c r="AO99" s="7" t="s">
        <v>228</v>
      </c>
    </row>
    <row r="100" spans="36:41">
      <c r="AJ100" s="43"/>
      <c r="AK100" s="28">
        <v>5.0999999999999996</v>
      </c>
      <c r="AL100" s="28">
        <v>2.5</v>
      </c>
      <c r="AM100" s="28">
        <v>3</v>
      </c>
      <c r="AN100" s="28">
        <v>1.1000000000000001</v>
      </c>
      <c r="AO100" s="7" t="s">
        <v>228</v>
      </c>
    </row>
    <row r="101" spans="36:41">
      <c r="AJ101" s="43"/>
      <c r="AK101" s="28">
        <v>5.7</v>
      </c>
      <c r="AL101" s="28">
        <v>2.8</v>
      </c>
      <c r="AM101" s="28">
        <v>4.0999999999999996</v>
      </c>
      <c r="AN101" s="28">
        <v>1.3</v>
      </c>
      <c r="AO101" s="7" t="s">
        <v>228</v>
      </c>
    </row>
    <row r="102" spans="36:41">
      <c r="AJ102" s="43"/>
      <c r="AK102" s="28">
        <v>6.3</v>
      </c>
      <c r="AL102" s="28">
        <v>3.3</v>
      </c>
      <c r="AM102" s="28">
        <v>6</v>
      </c>
      <c r="AN102" s="28">
        <v>2.5</v>
      </c>
      <c r="AO102" s="7" t="s">
        <v>229</v>
      </c>
    </row>
    <row r="103" spans="36:41">
      <c r="AJ103" s="43"/>
      <c r="AK103" s="28">
        <v>5.8</v>
      </c>
      <c r="AL103" s="28">
        <v>2.7</v>
      </c>
      <c r="AM103" s="28">
        <v>5.0999999999999996</v>
      </c>
      <c r="AN103" s="28">
        <v>1.9</v>
      </c>
      <c r="AO103" s="7" t="s">
        <v>229</v>
      </c>
    </row>
    <row r="104" spans="36:41">
      <c r="AJ104" s="43"/>
      <c r="AK104" s="28">
        <v>7.1</v>
      </c>
      <c r="AL104" s="28">
        <v>3</v>
      </c>
      <c r="AM104" s="28">
        <v>5.9</v>
      </c>
      <c r="AN104" s="28">
        <v>2.1</v>
      </c>
      <c r="AO104" s="7" t="s">
        <v>229</v>
      </c>
    </row>
    <row r="105" spans="36:41">
      <c r="AJ105" s="43"/>
      <c r="AK105" s="28">
        <v>6.3</v>
      </c>
      <c r="AL105" s="28">
        <v>2.9</v>
      </c>
      <c r="AM105" s="28">
        <v>5.6</v>
      </c>
      <c r="AN105" s="28">
        <v>1.8</v>
      </c>
      <c r="AO105" s="7" t="s">
        <v>229</v>
      </c>
    </row>
    <row r="106" spans="36:41">
      <c r="AJ106" s="43"/>
      <c r="AK106" s="28">
        <v>6.5</v>
      </c>
      <c r="AL106" s="28">
        <v>3</v>
      </c>
      <c r="AM106" s="28">
        <v>5.8</v>
      </c>
      <c r="AN106" s="28">
        <v>2.2000000000000002</v>
      </c>
      <c r="AO106" s="7" t="s">
        <v>229</v>
      </c>
    </row>
    <row r="107" spans="36:41">
      <c r="AJ107" s="43"/>
      <c r="AK107" s="28">
        <v>7.6</v>
      </c>
      <c r="AL107" s="28">
        <v>3</v>
      </c>
      <c r="AM107" s="28">
        <v>6.6</v>
      </c>
      <c r="AN107" s="28">
        <v>2.1</v>
      </c>
      <c r="AO107" s="7" t="s">
        <v>229</v>
      </c>
    </row>
    <row r="108" spans="36:41">
      <c r="AJ108" s="43"/>
      <c r="AK108" s="28">
        <v>4.9000000000000004</v>
      </c>
      <c r="AL108" s="28">
        <v>2.5</v>
      </c>
      <c r="AM108" s="28">
        <v>4.5</v>
      </c>
      <c r="AN108" s="28">
        <v>1.7</v>
      </c>
      <c r="AO108" s="7" t="s">
        <v>229</v>
      </c>
    </row>
    <row r="109" spans="36:41">
      <c r="AJ109" s="43"/>
      <c r="AK109" s="28">
        <v>7.3</v>
      </c>
      <c r="AL109" s="28">
        <v>2.9</v>
      </c>
      <c r="AM109" s="28">
        <v>6.3</v>
      </c>
      <c r="AN109" s="28">
        <v>1.8</v>
      </c>
      <c r="AO109" s="7" t="s">
        <v>229</v>
      </c>
    </row>
    <row r="110" spans="36:41">
      <c r="AJ110" s="43"/>
      <c r="AK110" s="28">
        <v>6.7</v>
      </c>
      <c r="AL110" s="28">
        <v>2.5</v>
      </c>
      <c r="AM110" s="28">
        <v>5.8</v>
      </c>
      <c r="AN110" s="28">
        <v>1.8</v>
      </c>
      <c r="AO110" s="7" t="s">
        <v>229</v>
      </c>
    </row>
    <row r="111" spans="36:41">
      <c r="AJ111" s="43"/>
      <c r="AK111" s="28">
        <v>7.2</v>
      </c>
      <c r="AL111" s="28">
        <v>3.6</v>
      </c>
      <c r="AM111" s="28">
        <v>6.1</v>
      </c>
      <c r="AN111" s="28">
        <v>2.5</v>
      </c>
      <c r="AO111" s="7" t="s">
        <v>229</v>
      </c>
    </row>
    <row r="112" spans="36:41">
      <c r="AJ112" s="43"/>
      <c r="AK112" s="28">
        <v>6.5</v>
      </c>
      <c r="AL112" s="28">
        <v>3.2</v>
      </c>
      <c r="AM112" s="28">
        <v>5.0999999999999996</v>
      </c>
      <c r="AN112" s="28">
        <v>2</v>
      </c>
      <c r="AO112" s="7" t="s">
        <v>229</v>
      </c>
    </row>
    <row r="113" spans="36:41">
      <c r="AJ113" s="43"/>
      <c r="AK113" s="28">
        <v>6.4</v>
      </c>
      <c r="AL113" s="28">
        <v>2.7</v>
      </c>
      <c r="AM113" s="28">
        <v>5.3</v>
      </c>
      <c r="AN113" s="28">
        <v>1.9</v>
      </c>
      <c r="AO113" s="7" t="s">
        <v>229</v>
      </c>
    </row>
    <row r="114" spans="36:41">
      <c r="AJ114" s="43"/>
      <c r="AK114" s="28">
        <v>6.8</v>
      </c>
      <c r="AL114" s="28">
        <v>3</v>
      </c>
      <c r="AM114" s="28">
        <v>5.5</v>
      </c>
      <c r="AN114" s="28">
        <v>2.1</v>
      </c>
      <c r="AO114" s="7" t="s">
        <v>229</v>
      </c>
    </row>
    <row r="115" spans="36:41">
      <c r="AJ115" s="43"/>
      <c r="AK115" s="28">
        <v>5.7</v>
      </c>
      <c r="AL115" s="28">
        <v>2.5</v>
      </c>
      <c r="AM115" s="28">
        <v>5</v>
      </c>
      <c r="AN115" s="28">
        <v>2</v>
      </c>
      <c r="AO115" s="7" t="s">
        <v>229</v>
      </c>
    </row>
    <row r="116" spans="36:41">
      <c r="AJ116" s="43"/>
      <c r="AK116" s="28">
        <v>5.8</v>
      </c>
      <c r="AL116" s="28">
        <v>2.8</v>
      </c>
      <c r="AM116" s="28">
        <v>5.0999999999999996</v>
      </c>
      <c r="AN116" s="28">
        <v>2.4</v>
      </c>
      <c r="AO116" s="7" t="s">
        <v>229</v>
      </c>
    </row>
    <row r="117" spans="36:41">
      <c r="AJ117" s="43"/>
      <c r="AK117" s="28">
        <v>6.4</v>
      </c>
      <c r="AL117" s="28">
        <v>3.2</v>
      </c>
      <c r="AM117" s="28">
        <v>5.3</v>
      </c>
      <c r="AN117" s="28">
        <v>2.2999999999999998</v>
      </c>
      <c r="AO117" s="7" t="s">
        <v>229</v>
      </c>
    </row>
    <row r="118" spans="36:41">
      <c r="AJ118" s="43"/>
      <c r="AK118" s="28">
        <v>6.5</v>
      </c>
      <c r="AL118" s="28">
        <v>3</v>
      </c>
      <c r="AM118" s="28">
        <v>5.5</v>
      </c>
      <c r="AN118" s="28">
        <v>1.8</v>
      </c>
      <c r="AO118" s="7" t="s">
        <v>229</v>
      </c>
    </row>
    <row r="119" spans="36:41">
      <c r="AJ119" s="43"/>
      <c r="AK119" s="28">
        <v>7.7</v>
      </c>
      <c r="AL119" s="28">
        <v>3.8</v>
      </c>
      <c r="AM119" s="28">
        <v>6.7</v>
      </c>
      <c r="AN119" s="28">
        <v>2.2000000000000002</v>
      </c>
      <c r="AO119" s="7" t="s">
        <v>229</v>
      </c>
    </row>
    <row r="120" spans="36:41">
      <c r="AJ120" s="43"/>
      <c r="AK120" s="28">
        <v>7.7</v>
      </c>
      <c r="AL120" s="28">
        <v>2.6</v>
      </c>
      <c r="AM120" s="28">
        <v>6.9</v>
      </c>
      <c r="AN120" s="28">
        <v>2.2999999999999998</v>
      </c>
      <c r="AO120" s="7" t="s">
        <v>229</v>
      </c>
    </row>
    <row r="121" spans="36:41">
      <c r="AJ121" s="43"/>
      <c r="AK121" s="28">
        <v>6</v>
      </c>
      <c r="AL121" s="28">
        <v>2.2000000000000002</v>
      </c>
      <c r="AM121" s="28">
        <v>5</v>
      </c>
      <c r="AN121" s="28">
        <v>1.5</v>
      </c>
      <c r="AO121" s="7" t="s">
        <v>229</v>
      </c>
    </row>
    <row r="122" spans="36:41">
      <c r="AJ122" s="43"/>
      <c r="AK122" s="28">
        <v>6.9</v>
      </c>
      <c r="AL122" s="28">
        <v>3.2</v>
      </c>
      <c r="AM122" s="28">
        <v>5.7</v>
      </c>
      <c r="AN122" s="28">
        <v>2.2999999999999998</v>
      </c>
      <c r="AO122" s="7" t="s">
        <v>229</v>
      </c>
    </row>
    <row r="123" spans="36:41">
      <c r="AJ123" s="43"/>
      <c r="AK123" s="28">
        <v>5.6</v>
      </c>
      <c r="AL123" s="28">
        <v>2.8</v>
      </c>
      <c r="AM123" s="28">
        <v>4.9000000000000004</v>
      </c>
      <c r="AN123" s="28">
        <v>2</v>
      </c>
      <c r="AO123" s="7" t="s">
        <v>229</v>
      </c>
    </row>
    <row r="124" spans="36:41">
      <c r="AJ124" s="43"/>
      <c r="AK124" s="28">
        <v>7.7</v>
      </c>
      <c r="AL124" s="28">
        <v>2.8</v>
      </c>
      <c r="AM124" s="28">
        <v>6.7</v>
      </c>
      <c r="AN124" s="28">
        <v>2</v>
      </c>
      <c r="AO124" s="7" t="s">
        <v>229</v>
      </c>
    </row>
    <row r="125" spans="36:41">
      <c r="AJ125" s="43"/>
      <c r="AK125" s="28">
        <v>6.3</v>
      </c>
      <c r="AL125" s="28">
        <v>2.7</v>
      </c>
      <c r="AM125" s="28">
        <v>4.9000000000000004</v>
      </c>
      <c r="AN125" s="28">
        <v>1.8</v>
      </c>
      <c r="AO125" s="7" t="s">
        <v>229</v>
      </c>
    </row>
    <row r="126" spans="36:41">
      <c r="AJ126" s="43"/>
      <c r="AK126" s="28">
        <v>6.7</v>
      </c>
      <c r="AL126" s="28">
        <v>3.3</v>
      </c>
      <c r="AM126" s="28">
        <v>5.7</v>
      </c>
      <c r="AN126" s="28">
        <v>2.1</v>
      </c>
      <c r="AO126" s="7" t="s">
        <v>229</v>
      </c>
    </row>
    <row r="127" spans="36:41">
      <c r="AJ127" s="43"/>
      <c r="AK127" s="28">
        <v>7.2</v>
      </c>
      <c r="AL127" s="28">
        <v>3.2</v>
      </c>
      <c r="AM127" s="28">
        <v>6</v>
      </c>
      <c r="AN127" s="28">
        <v>1.8</v>
      </c>
      <c r="AO127" s="7" t="s">
        <v>229</v>
      </c>
    </row>
    <row r="128" spans="36:41">
      <c r="AJ128" s="43"/>
      <c r="AK128" s="28">
        <v>6.2</v>
      </c>
      <c r="AL128" s="28">
        <v>2.8</v>
      </c>
      <c r="AM128" s="28">
        <v>4.8</v>
      </c>
      <c r="AN128" s="28">
        <v>1.8</v>
      </c>
      <c r="AO128" s="7" t="s">
        <v>229</v>
      </c>
    </row>
    <row r="129" spans="36:41">
      <c r="AJ129" s="43"/>
      <c r="AK129" s="28">
        <v>6.1</v>
      </c>
      <c r="AL129" s="28">
        <v>3</v>
      </c>
      <c r="AM129" s="28">
        <v>4.9000000000000004</v>
      </c>
      <c r="AN129" s="28">
        <v>1.8</v>
      </c>
      <c r="AO129" s="7" t="s">
        <v>229</v>
      </c>
    </row>
    <row r="130" spans="36:41">
      <c r="AJ130" s="43"/>
      <c r="AK130" s="28">
        <v>6.4</v>
      </c>
      <c r="AL130" s="28">
        <v>2.8</v>
      </c>
      <c r="AM130" s="28">
        <v>5.6</v>
      </c>
      <c r="AN130" s="28">
        <v>2.1</v>
      </c>
      <c r="AO130" s="7" t="s">
        <v>229</v>
      </c>
    </row>
    <row r="131" spans="36:41">
      <c r="AJ131" s="43"/>
      <c r="AK131" s="28">
        <v>7.2</v>
      </c>
      <c r="AL131" s="28">
        <v>3</v>
      </c>
      <c r="AM131" s="28">
        <v>5.8</v>
      </c>
      <c r="AN131" s="28">
        <v>1.6</v>
      </c>
      <c r="AO131" s="7" t="s">
        <v>229</v>
      </c>
    </row>
    <row r="132" spans="36:41">
      <c r="AJ132" s="43"/>
      <c r="AK132" s="28">
        <v>7.4</v>
      </c>
      <c r="AL132" s="28">
        <v>2.8</v>
      </c>
      <c r="AM132" s="28">
        <v>6.1</v>
      </c>
      <c r="AN132" s="28">
        <v>1.9</v>
      </c>
      <c r="AO132" s="7" t="s">
        <v>229</v>
      </c>
    </row>
    <row r="133" spans="36:41">
      <c r="AJ133" s="43"/>
      <c r="AK133" s="28">
        <v>7.9</v>
      </c>
      <c r="AL133" s="28">
        <v>3.8</v>
      </c>
      <c r="AM133" s="28">
        <v>6.4</v>
      </c>
      <c r="AN133" s="28">
        <v>2</v>
      </c>
      <c r="AO133" s="7" t="s">
        <v>229</v>
      </c>
    </row>
    <row r="134" spans="36:41">
      <c r="AJ134" s="43"/>
      <c r="AK134" s="28">
        <v>6.4</v>
      </c>
      <c r="AL134" s="28">
        <v>2.8</v>
      </c>
      <c r="AM134" s="28">
        <v>5.6</v>
      </c>
      <c r="AN134" s="28">
        <v>2.2000000000000002</v>
      </c>
      <c r="AO134" s="7" t="s">
        <v>229</v>
      </c>
    </row>
    <row r="135" spans="36:41">
      <c r="AJ135" s="43"/>
      <c r="AK135" s="28">
        <v>6.3</v>
      </c>
      <c r="AL135" s="28">
        <v>2.8</v>
      </c>
      <c r="AM135" s="28">
        <v>5.0999999999999996</v>
      </c>
      <c r="AN135" s="28">
        <v>1.5</v>
      </c>
      <c r="AO135" s="7" t="s">
        <v>229</v>
      </c>
    </row>
    <row r="136" spans="36:41">
      <c r="AJ136" s="43"/>
      <c r="AK136" s="28">
        <v>6.1</v>
      </c>
      <c r="AL136" s="28">
        <v>2.6</v>
      </c>
      <c r="AM136" s="28">
        <v>5.6</v>
      </c>
      <c r="AN136" s="28">
        <v>1.4</v>
      </c>
      <c r="AO136" s="7" t="s">
        <v>229</v>
      </c>
    </row>
    <row r="137" spans="36:41">
      <c r="AJ137" s="43"/>
      <c r="AK137" s="28">
        <v>7.7</v>
      </c>
      <c r="AL137" s="28">
        <v>3</v>
      </c>
      <c r="AM137" s="28">
        <v>6.1</v>
      </c>
      <c r="AN137" s="28">
        <v>2.2999999999999998</v>
      </c>
      <c r="AO137" s="7" t="s">
        <v>229</v>
      </c>
    </row>
    <row r="138" spans="36:41">
      <c r="AJ138" s="43"/>
      <c r="AK138" s="28">
        <v>6.3</v>
      </c>
      <c r="AL138" s="28">
        <v>3.4</v>
      </c>
      <c r="AM138" s="28">
        <v>5.6</v>
      </c>
      <c r="AN138" s="28">
        <v>2.4</v>
      </c>
      <c r="AO138" s="7" t="s">
        <v>229</v>
      </c>
    </row>
    <row r="139" spans="36:41">
      <c r="AJ139" s="43"/>
      <c r="AK139" s="28">
        <v>6.4</v>
      </c>
      <c r="AL139" s="28">
        <v>3.1</v>
      </c>
      <c r="AM139" s="28">
        <v>5.5</v>
      </c>
      <c r="AN139" s="28">
        <v>1.8</v>
      </c>
      <c r="AO139" s="7" t="s">
        <v>229</v>
      </c>
    </row>
    <row r="140" spans="36:41">
      <c r="AJ140" s="43"/>
      <c r="AK140" s="28">
        <v>6</v>
      </c>
      <c r="AL140" s="28">
        <v>3</v>
      </c>
      <c r="AM140" s="28">
        <v>4.8</v>
      </c>
      <c r="AN140" s="28">
        <v>1.8</v>
      </c>
      <c r="AO140" s="7" t="s">
        <v>229</v>
      </c>
    </row>
    <row r="141" spans="36:41">
      <c r="AJ141" s="43"/>
      <c r="AK141" s="28">
        <v>6.9</v>
      </c>
      <c r="AL141" s="28">
        <v>3.1</v>
      </c>
      <c r="AM141" s="28">
        <v>5.4</v>
      </c>
      <c r="AN141" s="28">
        <v>2.1</v>
      </c>
      <c r="AO141" s="7" t="s">
        <v>229</v>
      </c>
    </row>
    <row r="142" spans="36:41">
      <c r="AJ142" s="43"/>
      <c r="AK142" s="28">
        <v>6.7</v>
      </c>
      <c r="AL142" s="28">
        <v>3.1</v>
      </c>
      <c r="AM142" s="28">
        <v>5.6</v>
      </c>
      <c r="AN142" s="28">
        <v>2.4</v>
      </c>
      <c r="AO142" s="7" t="s">
        <v>229</v>
      </c>
    </row>
    <row r="143" spans="36:41">
      <c r="AJ143" s="43"/>
      <c r="AK143" s="28">
        <v>6.9</v>
      </c>
      <c r="AL143" s="28">
        <v>3.1</v>
      </c>
      <c r="AM143" s="28">
        <v>5.0999999999999996</v>
      </c>
      <c r="AN143" s="28">
        <v>2.2999999999999998</v>
      </c>
      <c r="AO143" s="7" t="s">
        <v>229</v>
      </c>
    </row>
    <row r="144" spans="36:41">
      <c r="AJ144" s="43"/>
      <c r="AK144" s="28">
        <v>5.8</v>
      </c>
      <c r="AL144" s="28">
        <v>2.7</v>
      </c>
      <c r="AM144" s="28">
        <v>5.0999999999999996</v>
      </c>
      <c r="AN144" s="28">
        <v>1.9</v>
      </c>
      <c r="AO144" s="7" t="s">
        <v>229</v>
      </c>
    </row>
    <row r="145" spans="36:41">
      <c r="AJ145" s="43"/>
      <c r="AK145" s="28">
        <v>6.8</v>
      </c>
      <c r="AL145" s="28">
        <v>3.2</v>
      </c>
      <c r="AM145" s="28">
        <v>5.9</v>
      </c>
      <c r="AN145" s="28">
        <v>2.2999999999999998</v>
      </c>
      <c r="AO145" s="7" t="s">
        <v>229</v>
      </c>
    </row>
    <row r="146" spans="36:41">
      <c r="AJ146" s="43"/>
      <c r="AK146" s="28">
        <v>6.7</v>
      </c>
      <c r="AL146" s="28">
        <v>3.3</v>
      </c>
      <c r="AM146" s="28">
        <v>5.7</v>
      </c>
      <c r="AN146" s="28">
        <v>2.5</v>
      </c>
      <c r="AO146" s="7" t="s">
        <v>229</v>
      </c>
    </row>
    <row r="147" spans="36:41">
      <c r="AJ147" s="43"/>
      <c r="AK147" s="28">
        <v>6.7</v>
      </c>
      <c r="AL147" s="28">
        <v>3</v>
      </c>
      <c r="AM147" s="28">
        <v>5.2</v>
      </c>
      <c r="AN147" s="28">
        <v>2.2999999999999998</v>
      </c>
      <c r="AO147" s="7" t="s">
        <v>229</v>
      </c>
    </row>
    <row r="148" spans="36:41">
      <c r="AJ148" s="43"/>
      <c r="AK148" s="28">
        <v>6.3</v>
      </c>
      <c r="AL148" s="28">
        <v>2.5</v>
      </c>
      <c r="AM148" s="28">
        <v>5</v>
      </c>
      <c r="AN148" s="28">
        <v>1.9</v>
      </c>
      <c r="AO148" s="7" t="s">
        <v>229</v>
      </c>
    </row>
    <row r="149" spans="36:41">
      <c r="AJ149" s="43"/>
      <c r="AK149" s="28">
        <v>6.5</v>
      </c>
      <c r="AL149" s="28">
        <v>3</v>
      </c>
      <c r="AM149" s="28">
        <v>5.2</v>
      </c>
      <c r="AN149" s="28">
        <v>2</v>
      </c>
      <c r="AO149" s="7" t="s">
        <v>229</v>
      </c>
    </row>
    <row r="150" spans="36:41">
      <c r="AJ150" s="43"/>
      <c r="AK150" s="28">
        <v>6.2</v>
      </c>
      <c r="AL150" s="28">
        <v>3.4</v>
      </c>
      <c r="AM150" s="28">
        <v>5.4</v>
      </c>
      <c r="AN150" s="28">
        <v>2.2999999999999998</v>
      </c>
      <c r="AO150" s="7" t="s">
        <v>229</v>
      </c>
    </row>
    <row r="151" spans="36:41">
      <c r="AJ151" s="43"/>
      <c r="AK151" s="28">
        <v>5.9</v>
      </c>
      <c r="AL151" s="28">
        <v>3</v>
      </c>
      <c r="AM151" s="28">
        <v>5.0999999999999996</v>
      </c>
      <c r="AN151" s="28">
        <v>1.8</v>
      </c>
      <c r="AO151" s="7" t="s">
        <v>229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7" sqref="G7"/>
    </sheetView>
  </sheetViews>
  <sheetFormatPr defaultRowHeight="15"/>
  <cols>
    <col min="2" max="2" width="11.140625" customWidth="1"/>
  </cols>
  <sheetData>
    <row r="1" spans="1:8">
      <c r="B1" s="3" t="s">
        <v>7</v>
      </c>
      <c r="H1" s="3" t="s">
        <v>20</v>
      </c>
    </row>
    <row r="2" spans="1:8">
      <c r="A2" t="s">
        <v>8</v>
      </c>
      <c r="B2" s="3">
        <v>15</v>
      </c>
      <c r="D2" t="s">
        <v>17</v>
      </c>
      <c r="E2">
        <f>E9*E9</f>
        <v>4.9824617346938778E-2</v>
      </c>
      <c r="G2" t="s">
        <v>21</v>
      </c>
      <c r="H2" s="3">
        <f>B$5*E2</f>
        <v>5.5803571428571432</v>
      </c>
    </row>
    <row r="3" spans="1:8">
      <c r="A3" t="s">
        <v>9</v>
      </c>
      <c r="B3" s="3">
        <v>20</v>
      </c>
      <c r="D3" t="s">
        <v>18</v>
      </c>
      <c r="E3">
        <f>2*E9*E10</f>
        <v>0.34677933673469391</v>
      </c>
      <c r="G3" t="s">
        <v>22</v>
      </c>
      <c r="H3" s="3">
        <f>B$5*E3</f>
        <v>38.839285714285715</v>
      </c>
    </row>
    <row r="4" spans="1:8">
      <c r="A4" t="s">
        <v>10</v>
      </c>
      <c r="B4" s="3">
        <v>77</v>
      </c>
      <c r="D4" t="s">
        <v>19</v>
      </c>
      <c r="E4">
        <f>E10*E10</f>
        <v>0.60339604591836737</v>
      </c>
      <c r="G4" t="s">
        <v>23</v>
      </c>
      <c r="H4" s="3">
        <f>B$5*E4</f>
        <v>67.580357142857139</v>
      </c>
    </row>
    <row r="5" spans="1:8">
      <c r="A5" s="2" t="s">
        <v>15</v>
      </c>
      <c r="B5" s="2">
        <f>SUM(B2:B4)</f>
        <v>112</v>
      </c>
      <c r="D5" s="2" t="s">
        <v>15</v>
      </c>
      <c r="E5" s="2">
        <f>SUM(E2:E4)</f>
        <v>1</v>
      </c>
      <c r="G5" s="2" t="s">
        <v>15</v>
      </c>
      <c r="H5" s="2">
        <f>SUM(H2:H4)</f>
        <v>112</v>
      </c>
    </row>
    <row r="8" spans="1:8">
      <c r="B8" t="s">
        <v>13</v>
      </c>
    </row>
    <row r="9" spans="1:8">
      <c r="A9" t="s">
        <v>11</v>
      </c>
      <c r="B9">
        <f>2*B2+B3</f>
        <v>50</v>
      </c>
      <c r="D9" t="s">
        <v>14</v>
      </c>
      <c r="E9">
        <f>B9/B11</f>
        <v>0.22321428571428573</v>
      </c>
    </row>
    <row r="10" spans="1:8">
      <c r="A10" t="s">
        <v>12</v>
      </c>
      <c r="B10">
        <f>2*B4+B3</f>
        <v>174</v>
      </c>
      <c r="D10" t="s">
        <v>16</v>
      </c>
      <c r="E10">
        <f>1-E9</f>
        <v>0.7767857142857143</v>
      </c>
    </row>
    <row r="11" spans="1:8">
      <c r="A11" s="2" t="s">
        <v>15</v>
      </c>
      <c r="B11" s="2">
        <f>SUM(B9:B10)</f>
        <v>224</v>
      </c>
      <c r="D11" s="2" t="s">
        <v>15</v>
      </c>
      <c r="E11" s="2">
        <f>SUM(E9:E10)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D31" sqref="D31"/>
    </sheetView>
  </sheetViews>
  <sheetFormatPr defaultRowHeight="15"/>
  <cols>
    <col min="3" max="3" width="7.85546875" customWidth="1"/>
  </cols>
  <sheetData>
    <row r="1" spans="1:3">
      <c r="A1" s="2" t="s">
        <v>28</v>
      </c>
      <c r="B1" s="2" t="s">
        <v>32</v>
      </c>
      <c r="C1" s="2" t="s">
        <v>29</v>
      </c>
    </row>
    <row r="2" spans="1:3">
      <c r="A2" t="s">
        <v>30</v>
      </c>
      <c r="B2" t="s">
        <v>33</v>
      </c>
      <c r="C2">
        <v>32</v>
      </c>
    </row>
    <row r="3" spans="1:3">
      <c r="A3" t="s">
        <v>31</v>
      </c>
      <c r="B3" t="s">
        <v>33</v>
      </c>
      <c r="C3">
        <v>15</v>
      </c>
    </row>
    <row r="4" spans="1:3">
      <c r="A4" t="s">
        <v>30</v>
      </c>
      <c r="B4" t="s">
        <v>34</v>
      </c>
      <c r="C4">
        <v>43</v>
      </c>
    </row>
    <row r="5" spans="1:3">
      <c r="A5" t="s">
        <v>31</v>
      </c>
      <c r="B5" t="s">
        <v>34</v>
      </c>
      <c r="C5">
        <v>65</v>
      </c>
    </row>
    <row r="6" spans="1:3">
      <c r="A6" t="s">
        <v>30</v>
      </c>
      <c r="B6" t="s">
        <v>35</v>
      </c>
      <c r="C6">
        <v>25</v>
      </c>
    </row>
    <row r="7" spans="1:3">
      <c r="A7" t="s">
        <v>31</v>
      </c>
      <c r="B7" t="s">
        <v>35</v>
      </c>
      <c r="C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5"/>
  <sheetViews>
    <sheetView workbookViewId="0"/>
  </sheetViews>
  <sheetFormatPr defaultRowHeight="15"/>
  <sheetData>
    <row r="1" spans="1:3">
      <c r="A1" s="1" t="s">
        <v>3</v>
      </c>
      <c r="B1" s="1" t="s">
        <v>0</v>
      </c>
      <c r="C1" s="2" t="s">
        <v>4</v>
      </c>
    </row>
    <row r="2" spans="1:3">
      <c r="A2">
        <v>144</v>
      </c>
      <c r="B2" s="7" t="s">
        <v>1</v>
      </c>
      <c r="C2">
        <v>2</v>
      </c>
    </row>
    <row r="3" spans="1:3">
      <c r="A3">
        <v>18</v>
      </c>
      <c r="B3" s="7" t="s">
        <v>2</v>
      </c>
      <c r="C3">
        <v>30</v>
      </c>
    </row>
    <row r="4" spans="1:3">
      <c r="A4">
        <v>14</v>
      </c>
      <c r="B4" s="7" t="s">
        <v>1</v>
      </c>
      <c r="C4">
        <v>0</v>
      </c>
    </row>
    <row r="5" spans="1:3">
      <c r="A5">
        <v>10</v>
      </c>
      <c r="B5" s="7" t="s">
        <v>2</v>
      </c>
      <c r="C5">
        <v>25</v>
      </c>
    </row>
    <row r="6" spans="1:3">
      <c r="A6">
        <v>168</v>
      </c>
      <c r="B6" s="7" t="s">
        <v>2</v>
      </c>
      <c r="C6">
        <v>30</v>
      </c>
    </row>
    <row r="7" spans="1:3">
      <c r="A7">
        <v>70</v>
      </c>
      <c r="B7" s="7" t="s">
        <v>1</v>
      </c>
      <c r="C7">
        <v>3</v>
      </c>
    </row>
    <row r="8" spans="1:3">
      <c r="A8">
        <v>29</v>
      </c>
      <c r="B8" s="7" t="s">
        <v>2</v>
      </c>
      <c r="C8">
        <v>20</v>
      </c>
    </row>
    <row r="9" spans="1:3">
      <c r="A9">
        <v>40</v>
      </c>
      <c r="B9" s="7" t="s">
        <v>1</v>
      </c>
      <c r="C9">
        <v>2</v>
      </c>
    </row>
    <row r="10" spans="1:3">
      <c r="A10">
        <v>31</v>
      </c>
      <c r="B10" s="7" t="s">
        <v>1</v>
      </c>
      <c r="C10">
        <v>2</v>
      </c>
    </row>
    <row r="11" spans="1:3">
      <c r="A11">
        <v>34</v>
      </c>
      <c r="B11" s="7" t="s">
        <v>2</v>
      </c>
      <c r="C11">
        <v>30</v>
      </c>
    </row>
    <row r="12" spans="1:3">
      <c r="A12">
        <v>91</v>
      </c>
      <c r="B12" s="7" t="s">
        <v>1</v>
      </c>
      <c r="C12">
        <v>2</v>
      </c>
    </row>
    <row r="13" spans="1:3">
      <c r="A13">
        <v>30</v>
      </c>
      <c r="B13" s="7" t="s">
        <v>2</v>
      </c>
      <c r="C13">
        <v>50</v>
      </c>
    </row>
    <row r="14" spans="1:3">
      <c r="A14">
        <v>6</v>
      </c>
      <c r="B14" s="7" t="s">
        <v>2</v>
      </c>
      <c r="C14">
        <v>40</v>
      </c>
    </row>
    <row r="15" spans="1:3">
      <c r="A15">
        <v>32</v>
      </c>
      <c r="B15" s="7" t="s">
        <v>1</v>
      </c>
      <c r="C15">
        <v>0</v>
      </c>
    </row>
    <row r="16" spans="1:3">
      <c r="A16">
        <v>8</v>
      </c>
      <c r="B16" s="7" t="s">
        <v>2</v>
      </c>
      <c r="C16">
        <v>40</v>
      </c>
    </row>
    <row r="17" spans="1:3">
      <c r="A17">
        <v>103</v>
      </c>
      <c r="B17" s="7" t="s">
        <v>1</v>
      </c>
      <c r="C17">
        <v>0</v>
      </c>
    </row>
    <row r="18" spans="1:3">
      <c r="A18">
        <v>61</v>
      </c>
      <c r="B18" s="7" t="s">
        <v>2</v>
      </c>
      <c r="C18">
        <v>35</v>
      </c>
    </row>
    <row r="19" spans="1:3">
      <c r="A19">
        <v>9</v>
      </c>
      <c r="B19" s="7" t="s">
        <v>1</v>
      </c>
      <c r="C19">
        <v>0</v>
      </c>
    </row>
    <row r="20" spans="1:3">
      <c r="A20">
        <v>33</v>
      </c>
      <c r="B20" s="7" t="s">
        <v>2</v>
      </c>
      <c r="C20">
        <v>50</v>
      </c>
    </row>
    <row r="21" spans="1:3">
      <c r="A21">
        <v>93</v>
      </c>
      <c r="B21" s="7" t="s">
        <v>1</v>
      </c>
      <c r="C21">
        <v>2</v>
      </c>
    </row>
    <row r="22" spans="1:3">
      <c r="A22">
        <v>94</v>
      </c>
      <c r="B22" s="7" t="s">
        <v>1</v>
      </c>
      <c r="C22">
        <v>0</v>
      </c>
    </row>
    <row r="23" spans="1:3">
      <c r="A23">
        <v>19</v>
      </c>
      <c r="B23" s="7" t="s">
        <v>2</v>
      </c>
      <c r="C23">
        <v>45</v>
      </c>
    </row>
    <row r="24" spans="1:3">
      <c r="A24">
        <v>22</v>
      </c>
      <c r="B24" s="7" t="s">
        <v>1</v>
      </c>
      <c r="C24">
        <v>3</v>
      </c>
    </row>
    <row r="25" spans="1:3">
      <c r="A25">
        <v>27</v>
      </c>
      <c r="B25" s="7" t="s">
        <v>2</v>
      </c>
      <c r="C25">
        <v>35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M37" sqref="M37"/>
    </sheetView>
  </sheetViews>
  <sheetFormatPr defaultRowHeight="15"/>
  <cols>
    <col min="2" max="2" width="10.85546875" style="33" customWidth="1"/>
    <col min="3" max="3" width="10.85546875" customWidth="1"/>
    <col min="4" max="4" width="10" style="7" customWidth="1"/>
  </cols>
  <sheetData>
    <row r="1" spans="1:7">
      <c r="A1" s="1" t="s">
        <v>36</v>
      </c>
      <c r="B1" s="1" t="s">
        <v>273</v>
      </c>
      <c r="C1" s="1" t="s">
        <v>274</v>
      </c>
      <c r="D1" s="1" t="s">
        <v>37</v>
      </c>
      <c r="E1" s="1" t="s">
        <v>38</v>
      </c>
    </row>
    <row r="2" spans="1:7">
      <c r="A2">
        <v>-10</v>
      </c>
      <c r="B2">
        <v>95</v>
      </c>
      <c r="C2" s="33">
        <v>90</v>
      </c>
      <c r="D2" s="7" t="s">
        <v>39</v>
      </c>
      <c r="E2" s="8">
        <v>3.9847999999999999</v>
      </c>
    </row>
    <row r="3" spans="1:7">
      <c r="A3">
        <v>-12</v>
      </c>
      <c r="B3">
        <v>80</v>
      </c>
      <c r="C3" s="33">
        <v>76</v>
      </c>
      <c r="D3" s="7" t="s">
        <v>40</v>
      </c>
      <c r="E3" s="8">
        <v>0.62880000000000003</v>
      </c>
      <c r="G3" s="33"/>
    </row>
    <row r="4" spans="1:7">
      <c r="A4">
        <v>-13</v>
      </c>
      <c r="B4">
        <v>85</v>
      </c>
      <c r="C4" s="33">
        <v>82</v>
      </c>
      <c r="D4" s="7" t="s">
        <v>40</v>
      </c>
      <c r="E4" s="8">
        <v>0.46279999999999999</v>
      </c>
      <c r="G4" s="33"/>
    </row>
    <row r="5" spans="1:7">
      <c r="A5">
        <v>-11</v>
      </c>
      <c r="B5">
        <v>83</v>
      </c>
      <c r="C5" s="33">
        <v>85</v>
      </c>
      <c r="D5" s="7" t="s">
        <v>39</v>
      </c>
      <c r="E5" s="8">
        <v>3.1768000000000001</v>
      </c>
      <c r="G5" s="33"/>
    </row>
    <row r="6" spans="1:7">
      <c r="A6">
        <v>-15</v>
      </c>
      <c r="B6">
        <v>89</v>
      </c>
      <c r="C6" s="33">
        <v>94</v>
      </c>
      <c r="D6" s="7" t="s">
        <v>39</v>
      </c>
      <c r="E6" s="8">
        <v>5.6356000000000002</v>
      </c>
      <c r="G6" s="33"/>
    </row>
    <row r="7" spans="1:7">
      <c r="A7">
        <v>-13</v>
      </c>
      <c r="B7">
        <v>104</v>
      </c>
      <c r="C7" s="33">
        <v>98</v>
      </c>
      <c r="D7" s="7" t="s">
        <v>40</v>
      </c>
      <c r="E7" s="8">
        <v>0.43319999999999997</v>
      </c>
      <c r="G7" s="33"/>
    </row>
    <row r="8" spans="1:7">
      <c r="A8">
        <v>-16</v>
      </c>
      <c r="B8">
        <v>92</v>
      </c>
      <c r="C8" s="33">
        <v>91</v>
      </c>
      <c r="D8" s="7" t="s">
        <v>39</v>
      </c>
      <c r="E8" s="8">
        <v>3.3435999999999999</v>
      </c>
      <c r="G8" s="33"/>
    </row>
    <row r="9" spans="1:7">
      <c r="A9">
        <v>-19</v>
      </c>
      <c r="B9">
        <v>88</v>
      </c>
      <c r="C9" s="33">
        <v>82</v>
      </c>
      <c r="D9" s="7" t="s">
        <v>40</v>
      </c>
      <c r="E9" s="8">
        <v>0.1744</v>
      </c>
      <c r="G9" s="33"/>
    </row>
    <row r="10" spans="1:7">
      <c r="A10">
        <v>-11</v>
      </c>
      <c r="B10">
        <v>86</v>
      </c>
      <c r="C10" s="33">
        <v>77</v>
      </c>
      <c r="D10" s="7" t="s">
        <v>40</v>
      </c>
      <c r="E10" s="8">
        <v>0.52239999999999998</v>
      </c>
      <c r="G10" s="33"/>
    </row>
    <row r="11" spans="1:7">
      <c r="A11">
        <v>-14</v>
      </c>
      <c r="B11">
        <v>84</v>
      </c>
      <c r="C11" s="33">
        <v>79</v>
      </c>
      <c r="D11" s="7" t="s">
        <v>39</v>
      </c>
      <c r="E11" s="8">
        <v>1.7544</v>
      </c>
      <c r="G11" s="33"/>
    </row>
    <row r="12" spans="1:7">
      <c r="D12" s="7" t="s">
        <v>39</v>
      </c>
      <c r="E12" s="8">
        <v>1.512</v>
      </c>
    </row>
    <row r="13" spans="1:7">
      <c r="D13" s="7" t="s">
        <v>40</v>
      </c>
      <c r="E13" s="8">
        <v>0.35199999999999998</v>
      </c>
    </row>
    <row r="14" spans="1:7">
      <c r="D14" s="7" t="s">
        <v>40</v>
      </c>
      <c r="E14" s="8">
        <v>2.5999999999999999E-2</v>
      </c>
    </row>
    <row r="15" spans="1:7">
      <c r="D15" s="7" t="s">
        <v>39</v>
      </c>
      <c r="E15" s="8">
        <v>0.98599999999999999</v>
      </c>
    </row>
    <row r="16" spans="1:7">
      <c r="D16" s="7" t="s">
        <v>39</v>
      </c>
      <c r="E16" s="8">
        <v>0.59</v>
      </c>
    </row>
    <row r="17" spans="4:5">
      <c r="D17" s="7" t="s">
        <v>40</v>
      </c>
      <c r="E17" s="8">
        <v>0.12</v>
      </c>
    </row>
    <row r="18" spans="4:5">
      <c r="D18" s="7" t="s">
        <v>40</v>
      </c>
      <c r="E18" s="8">
        <v>0.22800000000000001</v>
      </c>
    </row>
    <row r="19" spans="4:5">
      <c r="D19" s="7" t="s">
        <v>39</v>
      </c>
      <c r="E19" s="8">
        <v>0.66800000000000004</v>
      </c>
    </row>
    <row r="20" spans="4:5">
      <c r="D20" s="7" t="s">
        <v>39</v>
      </c>
      <c r="E20" s="8">
        <v>0.71</v>
      </c>
    </row>
    <row r="21" spans="4:5">
      <c r="D21" s="7" t="s">
        <v>40</v>
      </c>
      <c r="E21" s="8">
        <v>0.16600000000000001</v>
      </c>
    </row>
    <row r="22" spans="4:5">
      <c r="D22" s="7" t="s">
        <v>39</v>
      </c>
      <c r="E22" s="8">
        <v>4.3999999999999997E-2</v>
      </c>
    </row>
    <row r="23" spans="4:5">
      <c r="D23" s="7" t="s">
        <v>40</v>
      </c>
      <c r="E23" s="8">
        <v>0.20799999999999999</v>
      </c>
    </row>
    <row r="24" spans="4:5">
      <c r="D24" s="7" t="s">
        <v>40</v>
      </c>
      <c r="E24" s="8">
        <v>0.124</v>
      </c>
    </row>
    <row r="25" spans="4:5">
      <c r="D25" s="7" t="s">
        <v>39</v>
      </c>
      <c r="E25" s="8">
        <v>0.16600000000000001</v>
      </c>
    </row>
    <row r="26" spans="4:5">
      <c r="D26" s="7" t="s">
        <v>40</v>
      </c>
      <c r="E26" s="8">
        <v>7.0000000000000007E-2</v>
      </c>
    </row>
    <row r="27" spans="4:5">
      <c r="D27" s="7" t="s">
        <v>40</v>
      </c>
      <c r="E27" s="8">
        <v>1.7999999999999999E-2</v>
      </c>
    </row>
    <row r="28" spans="4:5">
      <c r="D28" s="7" t="s">
        <v>39</v>
      </c>
      <c r="E28" s="8">
        <v>0.1</v>
      </c>
    </row>
    <row r="29" spans="4:5">
      <c r="D29" s="7" t="s">
        <v>39</v>
      </c>
      <c r="E29" s="8">
        <v>0.13800000000000001</v>
      </c>
    </row>
    <row r="30" spans="4:5">
      <c r="D30" s="7" t="s">
        <v>40</v>
      </c>
      <c r="E30" s="8">
        <v>8.4000000000000005E-2</v>
      </c>
    </row>
    <row r="31" spans="4:5">
      <c r="D31" s="7" t="s">
        <v>39</v>
      </c>
      <c r="E31" s="8">
        <v>0.37</v>
      </c>
    </row>
    <row r="32" spans="4:5">
      <c r="D32" s="7" t="s">
        <v>40</v>
      </c>
      <c r="E32" s="8">
        <v>0.1</v>
      </c>
    </row>
    <row r="33" spans="4:5">
      <c r="D33" s="7" t="s">
        <v>40</v>
      </c>
      <c r="E33" s="8">
        <v>8.5999999999999993E-2</v>
      </c>
    </row>
    <row r="34" spans="4:5">
      <c r="D34" s="7" t="s">
        <v>39</v>
      </c>
      <c r="E34" s="8">
        <v>1.6E-2</v>
      </c>
    </row>
    <row r="35" spans="4:5">
      <c r="D35" s="7" t="s">
        <v>40</v>
      </c>
      <c r="E35" s="8">
        <v>0.14199999999999999</v>
      </c>
    </row>
    <row r="36" spans="4:5">
      <c r="D36" s="7" t="s">
        <v>39</v>
      </c>
      <c r="E36" s="8">
        <v>0.218</v>
      </c>
    </row>
    <row r="37" spans="4:5">
      <c r="D37" s="7" t="s">
        <v>40</v>
      </c>
      <c r="E37" s="8">
        <v>6.6000000000000003E-2</v>
      </c>
    </row>
    <row r="38" spans="4:5">
      <c r="D38" s="7" t="s">
        <v>39</v>
      </c>
      <c r="E38" s="8">
        <v>0.14000000000000001</v>
      </c>
    </row>
    <row r="39" spans="4:5">
      <c r="D39" s="7" t="s">
        <v>39</v>
      </c>
      <c r="E39" s="8">
        <v>0.17399999999999999</v>
      </c>
    </row>
    <row r="40" spans="4:5">
      <c r="D40" s="7" t="s">
        <v>40</v>
      </c>
      <c r="E40" s="8">
        <v>0.08</v>
      </c>
    </row>
    <row r="41" spans="4:5">
      <c r="D41" s="7" t="s">
        <v>40</v>
      </c>
      <c r="E41" s="8">
        <v>0.182</v>
      </c>
    </row>
    <row r="42" spans="4:5">
      <c r="D42" s="7" t="s">
        <v>39</v>
      </c>
      <c r="E42" s="8">
        <v>0.43</v>
      </c>
    </row>
    <row r="43" spans="4:5">
      <c r="D43" s="7" t="s">
        <v>40</v>
      </c>
      <c r="E43" s="8">
        <v>6.8000000000000005E-2</v>
      </c>
    </row>
    <row r="44" spans="4:5">
      <c r="D44" s="7" t="s">
        <v>39</v>
      </c>
      <c r="E44" s="8">
        <v>0.30399999999999999</v>
      </c>
    </row>
    <row r="45" spans="4:5">
      <c r="D45" s="7" t="s">
        <v>40</v>
      </c>
      <c r="E45" s="8">
        <v>0.108</v>
      </c>
    </row>
    <row r="46" spans="4:5">
      <c r="D46" s="7" t="s">
        <v>40</v>
      </c>
      <c r="E46" s="8">
        <v>0.112</v>
      </c>
    </row>
    <row r="47" spans="4:5">
      <c r="D47" s="7" t="s">
        <v>40</v>
      </c>
      <c r="E47" s="8">
        <v>7.0000000000000007E-2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D20" sqref="D20"/>
    </sheetView>
  </sheetViews>
  <sheetFormatPr defaultRowHeight="15"/>
  <sheetData>
    <row r="1" spans="1:2">
      <c r="A1" s="10" t="s">
        <v>43</v>
      </c>
      <c r="B1" s="10" t="s">
        <v>44</v>
      </c>
    </row>
    <row r="2" spans="1:2">
      <c r="A2" s="9" t="s">
        <v>41</v>
      </c>
      <c r="B2" s="11">
        <v>2.9</v>
      </c>
    </row>
    <row r="3" spans="1:2">
      <c r="A3" s="9" t="s">
        <v>41</v>
      </c>
      <c r="B3" s="11">
        <v>3.1</v>
      </c>
    </row>
    <row r="4" spans="1:2">
      <c r="A4" s="9" t="s">
        <v>41</v>
      </c>
      <c r="B4" s="11">
        <v>3.2</v>
      </c>
    </row>
    <row r="5" spans="1:2">
      <c r="A5" s="9" t="s">
        <v>41</v>
      </c>
      <c r="B5" s="11">
        <v>2.8</v>
      </c>
    </row>
    <row r="6" spans="1:2">
      <c r="A6" s="9" t="s">
        <v>41</v>
      </c>
      <c r="B6" s="11">
        <v>2.9</v>
      </c>
    </row>
    <row r="7" spans="1:2">
      <c r="A7" s="9" t="s">
        <v>41</v>
      </c>
      <c r="B7" s="11">
        <v>3.3</v>
      </c>
    </row>
    <row r="8" spans="1:2">
      <c r="A8" s="9" t="s">
        <v>41</v>
      </c>
      <c r="B8" s="11">
        <v>3.4</v>
      </c>
    </row>
    <row r="9" spans="1:2">
      <c r="A9" s="9" t="s">
        <v>41</v>
      </c>
      <c r="B9" s="11">
        <v>2.8</v>
      </c>
    </row>
    <row r="10" spans="1:2">
      <c r="A10" s="9" t="s">
        <v>41</v>
      </c>
      <c r="B10" s="11">
        <v>2.7</v>
      </c>
    </row>
    <row r="11" spans="1:2">
      <c r="A11" s="9" t="s">
        <v>41</v>
      </c>
      <c r="B11" s="11">
        <v>3</v>
      </c>
    </row>
    <row r="12" spans="1:2">
      <c r="A12" s="9" t="s">
        <v>41</v>
      </c>
      <c r="B12" s="11">
        <v>3.1</v>
      </c>
    </row>
    <row r="13" spans="1:2">
      <c r="A13" s="9" t="s">
        <v>42</v>
      </c>
      <c r="B13" s="11">
        <v>3.5</v>
      </c>
    </row>
    <row r="14" spans="1:2">
      <c r="A14" s="9" t="s">
        <v>42</v>
      </c>
      <c r="B14" s="11">
        <v>3.8</v>
      </c>
    </row>
    <row r="15" spans="1:2">
      <c r="A15" s="9" t="s">
        <v>42</v>
      </c>
      <c r="B15" s="11">
        <v>3.7</v>
      </c>
    </row>
    <row r="16" spans="1:2">
      <c r="A16" s="9" t="s">
        <v>42</v>
      </c>
      <c r="B16" s="11">
        <v>3.8</v>
      </c>
    </row>
    <row r="17" spans="1:2">
      <c r="A17" s="9" t="s">
        <v>42</v>
      </c>
      <c r="B17" s="11">
        <v>3.7</v>
      </c>
    </row>
    <row r="18" spans="1:2">
      <c r="A18" s="9" t="s">
        <v>42</v>
      </c>
      <c r="B18" s="11">
        <v>3.5</v>
      </c>
    </row>
    <row r="19" spans="1:2">
      <c r="A19" s="9" t="s">
        <v>42</v>
      </c>
      <c r="B19" s="11">
        <v>3.6</v>
      </c>
    </row>
    <row r="20" spans="1:2">
      <c r="A20" s="9" t="s">
        <v>42</v>
      </c>
      <c r="B20" s="11">
        <v>3.9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I4" sqref="I4"/>
    </sheetView>
  </sheetViews>
  <sheetFormatPr defaultRowHeight="15"/>
  <sheetData>
    <row r="1" spans="1:4">
      <c r="A1" s="1" t="s">
        <v>45</v>
      </c>
      <c r="B1" s="1" t="s">
        <v>46</v>
      </c>
      <c r="C1" s="2" t="s">
        <v>48</v>
      </c>
      <c r="D1" s="2" t="s">
        <v>49</v>
      </c>
    </row>
    <row r="2" spans="1:4">
      <c r="A2" s="7" t="s">
        <v>11</v>
      </c>
      <c r="B2" s="7">
        <v>2</v>
      </c>
      <c r="C2">
        <v>5</v>
      </c>
      <c r="D2">
        <v>7</v>
      </c>
    </row>
    <row r="3" spans="1:4">
      <c r="A3" s="7" t="s">
        <v>11</v>
      </c>
      <c r="B3" s="7">
        <v>2</v>
      </c>
      <c r="C3">
        <v>4</v>
      </c>
      <c r="D3">
        <v>5</v>
      </c>
    </row>
    <row r="4" spans="1:4">
      <c r="A4" s="7" t="s">
        <v>11</v>
      </c>
      <c r="B4" s="7">
        <v>1</v>
      </c>
      <c r="C4">
        <v>1</v>
      </c>
      <c r="D4">
        <v>1</v>
      </c>
    </row>
    <row r="5" spans="1:4">
      <c r="A5" s="7" t="s">
        <v>11</v>
      </c>
      <c r="B5" s="7">
        <v>2</v>
      </c>
      <c r="C5">
        <v>8</v>
      </c>
      <c r="D5">
        <v>9</v>
      </c>
    </row>
    <row r="6" spans="1:4">
      <c r="A6" s="7" t="s">
        <v>11</v>
      </c>
      <c r="B6" s="7">
        <v>3</v>
      </c>
      <c r="C6">
        <v>7</v>
      </c>
      <c r="D6">
        <v>6</v>
      </c>
    </row>
    <row r="7" spans="1:4">
      <c r="A7" s="7" t="s">
        <v>11</v>
      </c>
      <c r="B7" s="7">
        <v>4</v>
      </c>
      <c r="C7">
        <v>3</v>
      </c>
      <c r="D7">
        <v>5</v>
      </c>
    </row>
    <row r="8" spans="1:4">
      <c r="A8" s="7" t="s">
        <v>11</v>
      </c>
      <c r="B8" s="7">
        <v>2</v>
      </c>
      <c r="C8">
        <v>1</v>
      </c>
      <c r="D8">
        <v>4</v>
      </c>
    </row>
    <row r="9" spans="1:4">
      <c r="A9" s="7" t="s">
        <v>11</v>
      </c>
      <c r="B9" s="7">
        <v>3</v>
      </c>
      <c r="C9">
        <v>0</v>
      </c>
      <c r="D9">
        <v>4</v>
      </c>
    </row>
    <row r="10" spans="1:4">
      <c r="A10" s="7" t="s">
        <v>11</v>
      </c>
      <c r="B10" s="7">
        <v>1</v>
      </c>
      <c r="C10">
        <v>9</v>
      </c>
      <c r="D10">
        <v>10</v>
      </c>
    </row>
    <row r="11" spans="1:4">
      <c r="A11" s="7" t="s">
        <v>11</v>
      </c>
      <c r="B11" s="7">
        <v>5</v>
      </c>
      <c r="C11">
        <v>2</v>
      </c>
      <c r="D11">
        <v>3</v>
      </c>
    </row>
    <row r="12" spans="1:4">
      <c r="A12" s="7" t="s">
        <v>47</v>
      </c>
      <c r="B12" s="7">
        <v>4</v>
      </c>
    </row>
    <row r="13" spans="1:4">
      <c r="A13" s="7" t="s">
        <v>47</v>
      </c>
      <c r="B13" s="7">
        <v>5</v>
      </c>
    </row>
    <row r="14" spans="1:4">
      <c r="A14" s="7" t="s">
        <v>47</v>
      </c>
      <c r="B14" s="7">
        <v>3</v>
      </c>
    </row>
    <row r="15" spans="1:4">
      <c r="A15" s="7" t="s">
        <v>47</v>
      </c>
      <c r="B15" s="7">
        <v>1</v>
      </c>
    </row>
    <row r="16" spans="1:4">
      <c r="A16" s="7" t="s">
        <v>47</v>
      </c>
      <c r="B16" s="7">
        <v>4</v>
      </c>
    </row>
    <row r="17" spans="1:2">
      <c r="A17" s="7" t="s">
        <v>47</v>
      </c>
      <c r="B17" s="7">
        <v>3</v>
      </c>
    </row>
    <row r="18" spans="1:2">
      <c r="A18" s="7" t="s">
        <v>47</v>
      </c>
      <c r="B18" s="7">
        <v>5</v>
      </c>
    </row>
    <row r="19" spans="1:2">
      <c r="A19" s="7" t="s">
        <v>47</v>
      </c>
      <c r="B19" s="7">
        <v>2</v>
      </c>
    </row>
    <row r="20" spans="1:2">
      <c r="A20" s="7" t="s">
        <v>47</v>
      </c>
      <c r="B20" s="7">
        <v>1</v>
      </c>
    </row>
    <row r="21" spans="1:2">
      <c r="A21" s="7" t="s">
        <v>47</v>
      </c>
      <c r="B21" s="7">
        <v>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8"/>
  <sheetViews>
    <sheetView workbookViewId="0"/>
  </sheetViews>
  <sheetFormatPr defaultRowHeight="15"/>
  <cols>
    <col min="4" max="4" width="10.140625" customWidth="1"/>
  </cols>
  <sheetData>
    <row r="1" spans="1:7">
      <c r="A1" s="2" t="s">
        <v>50</v>
      </c>
      <c r="B1" s="2" t="s">
        <v>51</v>
      </c>
      <c r="C1" s="1" t="s">
        <v>61</v>
      </c>
      <c r="D1" s="2" t="s">
        <v>55</v>
      </c>
      <c r="F1" s="2" t="s">
        <v>62</v>
      </c>
      <c r="G1" s="2" t="s">
        <v>63</v>
      </c>
    </row>
    <row r="2" spans="1:7">
      <c r="A2">
        <v>15</v>
      </c>
      <c r="B2" s="7" t="s">
        <v>52</v>
      </c>
      <c r="C2" s="12">
        <v>6.88</v>
      </c>
      <c r="D2" s="7" t="s">
        <v>56</v>
      </c>
      <c r="F2" t="s">
        <v>64</v>
      </c>
      <c r="G2">
        <v>1</v>
      </c>
    </row>
    <row r="3" spans="1:7">
      <c r="A3">
        <v>16</v>
      </c>
      <c r="B3" s="7" t="s">
        <v>52</v>
      </c>
      <c r="C3" s="12">
        <v>7.74</v>
      </c>
      <c r="D3" s="7" t="s">
        <v>56</v>
      </c>
      <c r="F3" t="s">
        <v>64</v>
      </c>
      <c r="G3">
        <v>0</v>
      </c>
    </row>
    <row r="4" spans="1:7">
      <c r="A4">
        <v>18</v>
      </c>
      <c r="B4" s="7" t="s">
        <v>52</v>
      </c>
      <c r="C4" s="12">
        <v>8.6</v>
      </c>
      <c r="D4" s="7" t="s">
        <v>56</v>
      </c>
      <c r="F4" t="s">
        <v>64</v>
      </c>
      <c r="G4">
        <v>2</v>
      </c>
    </row>
    <row r="5" spans="1:7">
      <c r="A5">
        <v>15</v>
      </c>
      <c r="B5" s="7" t="s">
        <v>52</v>
      </c>
      <c r="C5" s="12">
        <v>6.53</v>
      </c>
      <c r="D5" s="7" t="s">
        <v>57</v>
      </c>
      <c r="F5" t="s">
        <v>64</v>
      </c>
      <c r="G5">
        <v>1</v>
      </c>
    </row>
    <row r="6" spans="1:7">
      <c r="A6">
        <v>21</v>
      </c>
      <c r="B6" s="7" t="s">
        <v>52</v>
      </c>
      <c r="C6" s="12">
        <v>9.93</v>
      </c>
      <c r="D6" s="7" t="s">
        <v>57</v>
      </c>
      <c r="F6" t="s">
        <v>64</v>
      </c>
      <c r="G6">
        <v>4</v>
      </c>
    </row>
    <row r="7" spans="1:7">
      <c r="A7">
        <v>21</v>
      </c>
      <c r="B7" s="7" t="s">
        <v>53</v>
      </c>
      <c r="C7" s="12">
        <v>12.08</v>
      </c>
      <c r="D7" s="7" t="s">
        <v>57</v>
      </c>
      <c r="F7" t="s">
        <v>65</v>
      </c>
      <c r="G7">
        <v>5</v>
      </c>
    </row>
    <row r="8" spans="1:7">
      <c r="A8">
        <v>20</v>
      </c>
      <c r="B8" s="7" t="s">
        <v>53</v>
      </c>
      <c r="C8" s="12">
        <v>14.27</v>
      </c>
      <c r="D8" s="7" t="s">
        <v>58</v>
      </c>
      <c r="F8" t="s">
        <v>65</v>
      </c>
      <c r="G8">
        <v>7</v>
      </c>
    </row>
    <row r="9" spans="1:7">
      <c r="A9">
        <v>18</v>
      </c>
      <c r="B9" s="7" t="s">
        <v>53</v>
      </c>
      <c r="C9" s="12">
        <v>14.24</v>
      </c>
      <c r="D9" s="7" t="s">
        <v>58</v>
      </c>
      <c r="F9" t="s">
        <v>65</v>
      </c>
      <c r="G9">
        <v>9</v>
      </c>
    </row>
    <row r="10" spans="1:7">
      <c r="A10">
        <v>25</v>
      </c>
      <c r="B10" s="7" t="s">
        <v>53</v>
      </c>
      <c r="C10" s="12">
        <v>23.23</v>
      </c>
      <c r="D10" s="7" t="s">
        <v>58</v>
      </c>
      <c r="F10" t="s">
        <v>65</v>
      </c>
      <c r="G10">
        <v>5</v>
      </c>
    </row>
    <row r="11" spans="1:7">
      <c r="A11">
        <v>26</v>
      </c>
      <c r="B11" s="7" t="s">
        <v>53</v>
      </c>
      <c r="C11" s="12">
        <v>13.79</v>
      </c>
      <c r="D11" s="7" t="s">
        <v>59</v>
      </c>
      <c r="F11" t="s">
        <v>65</v>
      </c>
      <c r="G11">
        <v>6</v>
      </c>
    </row>
    <row r="12" spans="1:7">
      <c r="A12">
        <v>22</v>
      </c>
      <c r="B12" s="7" t="s">
        <v>54</v>
      </c>
      <c r="C12" s="12">
        <v>13.9</v>
      </c>
      <c r="D12" s="7" t="s">
        <v>59</v>
      </c>
      <c r="F12" t="s">
        <v>65</v>
      </c>
      <c r="G12">
        <v>4</v>
      </c>
    </row>
    <row r="13" spans="1:7">
      <c r="A13">
        <v>26</v>
      </c>
      <c r="B13" s="7" t="s">
        <v>54</v>
      </c>
      <c r="C13" s="12">
        <v>17.350000000000001</v>
      </c>
      <c r="D13" s="7" t="s">
        <v>59</v>
      </c>
      <c r="F13" t="s">
        <v>66</v>
      </c>
      <c r="G13">
        <v>7</v>
      </c>
    </row>
    <row r="14" spans="1:7">
      <c r="A14">
        <v>27</v>
      </c>
      <c r="B14" s="7" t="s">
        <v>54</v>
      </c>
      <c r="C14" s="12">
        <v>28.46</v>
      </c>
      <c r="D14" s="7" t="s">
        <v>60</v>
      </c>
      <c r="F14" t="s">
        <v>66</v>
      </c>
      <c r="G14">
        <v>9</v>
      </c>
    </row>
    <row r="15" spans="1:7">
      <c r="A15">
        <v>30</v>
      </c>
      <c r="B15" s="7" t="s">
        <v>54</v>
      </c>
      <c r="C15" s="12">
        <v>38.200000000000003</v>
      </c>
      <c r="D15" s="7" t="s">
        <v>60</v>
      </c>
      <c r="F15" t="s">
        <v>66</v>
      </c>
      <c r="G15">
        <v>6</v>
      </c>
    </row>
    <row r="16" spans="1:7">
      <c r="A16">
        <v>29</v>
      </c>
      <c r="B16" s="7" t="s">
        <v>54</v>
      </c>
      <c r="C16" s="12">
        <v>11.73</v>
      </c>
      <c r="D16" s="7" t="s">
        <v>60</v>
      </c>
      <c r="F16" t="s">
        <v>66</v>
      </c>
      <c r="G16">
        <v>8</v>
      </c>
    </row>
    <row r="17" spans="6:7">
      <c r="F17" t="s">
        <v>66</v>
      </c>
      <c r="G17">
        <v>5</v>
      </c>
    </row>
    <row r="18" spans="6:7">
      <c r="F18" t="s">
        <v>66</v>
      </c>
      <c r="G18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Chap1</vt:lpstr>
      <vt:lpstr>Chap2</vt:lpstr>
      <vt:lpstr>Chap2-HW</vt:lpstr>
      <vt:lpstr>Chap3</vt:lpstr>
      <vt:lpstr>Chap4</vt:lpstr>
      <vt:lpstr>Chap5</vt:lpstr>
      <vt:lpstr>Chap6</vt:lpstr>
      <vt:lpstr>Chap7</vt:lpstr>
      <vt:lpstr>Chap8</vt:lpstr>
      <vt:lpstr>Chap9</vt:lpstr>
      <vt:lpstr>Chap10</vt:lpstr>
      <vt:lpstr>Chap11</vt:lpstr>
      <vt:lpstr>Chap12</vt:lpstr>
      <vt:lpstr>Chap13</vt:lpstr>
      <vt:lpstr>Chap14</vt:lpstr>
      <vt:lpstr>Chap15</vt:lpstr>
      <vt:lpstr>Chap16</vt:lpstr>
      <vt:lpstr>Chap17</vt:lpstr>
      <vt:lpstr>Chap18</vt:lpstr>
      <vt:lpstr>Chap19</vt:lpstr>
      <vt:lpstr>Chap20</vt:lpstr>
      <vt:lpstr>Chap21</vt:lpstr>
      <vt:lpstr>Chap22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petrsm</dc:creator>
  <cp:lastModifiedBy>Petr Smilauer</cp:lastModifiedBy>
  <dcterms:created xsi:type="dcterms:W3CDTF">2014-02-23T14:02:42Z</dcterms:created>
  <dcterms:modified xsi:type="dcterms:W3CDTF">2020-01-03T09:42:44Z</dcterms:modified>
</cp:coreProperties>
</file>